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145" windowWidth="15240" windowHeight="8070" tabRatio="654"/>
  </bookViews>
  <sheets>
    <sheet name="Tab.1" sheetId="1" r:id="rId1"/>
    <sheet name="Graf 1" sheetId="14" r:id="rId2"/>
    <sheet name="Tab. 2" sheetId="2" r:id="rId3"/>
    <sheet name="Tab. 3" sheetId="3" r:id="rId4"/>
    <sheet name="tab 4." sheetId="8" r:id="rId5"/>
    <sheet name="Graf 2" sheetId="20" r:id="rId6"/>
    <sheet name="tab 5." sheetId="5" r:id="rId7"/>
    <sheet name="tab 5.a" sheetId="16" r:id="rId8"/>
    <sheet name="tab. 6" sheetId="17" r:id="rId9"/>
    <sheet name="tab. 7" sheetId="19" r:id="rId10"/>
    <sheet name="METODOLOGIJA" sheetId="21" r:id="rId11"/>
  </sheets>
  <definedNames>
    <definedName name="_xlnm.Print_Area" localSheetId="1">'Graf 1'!$A:$K</definedName>
    <definedName name="_xlnm.Print_Area" localSheetId="4">'tab 4.'!$A:$S</definedName>
    <definedName name="_xlnm.Print_Area" localSheetId="6">'tab 5.'!$A$1:$J$46</definedName>
    <definedName name="_xlnm.Print_Area" localSheetId="7">'tab 5.a'!$A$1:$I$44</definedName>
    <definedName name="_xlnm.Print_Area" localSheetId="2">'Tab. 2'!$A:$T</definedName>
    <definedName name="_xlnm.Print_Area" localSheetId="3">'Tab. 3'!$A$1:$R$16</definedName>
    <definedName name="_xlnm.Print_Area" localSheetId="8">'tab. 6'!$A:$Q</definedName>
    <definedName name="_xlnm.Print_Area" localSheetId="0">Tab.1!$A$1:$I$31</definedName>
  </definedNames>
  <calcPr calcId="144525"/>
</workbook>
</file>

<file path=xl/calcChain.xml><?xml version="1.0" encoding="utf-8"?>
<calcChain xmlns="http://schemas.openxmlformats.org/spreadsheetml/2006/main">
  <c r="AA23" i="19" l="1"/>
  <c r="AA22" i="19"/>
  <c r="AA21" i="19"/>
  <c r="AA20" i="19"/>
  <c r="AA19" i="19"/>
  <c r="AA18" i="19"/>
  <c r="AA17" i="19"/>
  <c r="AA24" i="19" l="1"/>
  <c r="T5" i="20" l="1"/>
  <c r="Q4" i="20" s="1"/>
  <c r="S5" i="20"/>
  <c r="O3" i="20" s="1"/>
  <c r="O4" i="20" l="1"/>
  <c r="O5" i="20" s="1"/>
  <c r="Q3" i="20"/>
  <c r="Q5" i="20" s="1"/>
  <c r="Z17" i="19" l="1"/>
  <c r="Z23" i="19"/>
  <c r="Z22" i="19"/>
  <c r="Z21" i="19"/>
  <c r="Z20" i="19"/>
  <c r="Z19" i="19"/>
  <c r="Z18" i="19"/>
  <c r="R5" i="19"/>
  <c r="Q5" i="19"/>
  <c r="P5" i="19"/>
  <c r="O5" i="19"/>
  <c r="N5" i="19"/>
  <c r="M5" i="19"/>
  <c r="L5" i="19"/>
  <c r="J5" i="19"/>
  <c r="I5" i="19"/>
  <c r="H5" i="19"/>
  <c r="F5" i="19"/>
  <c r="D5" i="19"/>
  <c r="Z24" i="19" l="1"/>
  <c r="M15" i="14" l="1"/>
  <c r="Q5" i="16" l="1"/>
  <c r="P5" i="16"/>
  <c r="M5" i="16"/>
  <c r="L5" i="16"/>
</calcChain>
</file>

<file path=xl/sharedStrings.xml><?xml version="1.0" encoding="utf-8"?>
<sst xmlns="http://schemas.openxmlformats.org/spreadsheetml/2006/main" count="432" uniqueCount="241">
  <si>
    <t>D o l a s c i</t>
  </si>
  <si>
    <t>N o ć e nj a</t>
  </si>
  <si>
    <t>UKUPNO</t>
  </si>
  <si>
    <t>struktura noćenja, %</t>
  </si>
  <si>
    <t>Lančani indeksi</t>
  </si>
  <si>
    <t>Noćenja</t>
  </si>
  <si>
    <t>Broj objekata</t>
  </si>
  <si>
    <t>Broj jedinica za smještaj</t>
  </si>
  <si>
    <t>broj apartmana</t>
  </si>
  <si>
    <t>2)</t>
  </si>
  <si>
    <t>1)</t>
  </si>
  <si>
    <t>-</t>
  </si>
  <si>
    <t>Domaći turisti</t>
  </si>
  <si>
    <t>Inozemni turisti</t>
  </si>
  <si>
    <t>Od toga:</t>
  </si>
  <si>
    <t xml:space="preserve"> </t>
  </si>
  <si>
    <t>3)</t>
  </si>
  <si>
    <t>ukupno</t>
  </si>
  <si>
    <t>inozemni</t>
  </si>
  <si>
    <t>Domaći</t>
  </si>
  <si>
    <t>Inozemni</t>
  </si>
  <si>
    <t>Austrija</t>
  </si>
  <si>
    <t>Belgija</t>
  </si>
  <si>
    <t>Bosna i Hercegovina</t>
  </si>
  <si>
    <t>Bugarska</t>
  </si>
  <si>
    <t>Češka</t>
  </si>
  <si>
    <t>Danska</t>
  </si>
  <si>
    <t>Francuska</t>
  </si>
  <si>
    <t>Italija</t>
  </si>
  <si>
    <t>Mađarska</t>
  </si>
  <si>
    <t>Makedonija</t>
  </si>
  <si>
    <t>Nizozemska</t>
  </si>
  <si>
    <t>Norveška</t>
  </si>
  <si>
    <t>Njemačka</t>
  </si>
  <si>
    <t>Poljska</t>
  </si>
  <si>
    <t>Rumunjska</t>
  </si>
  <si>
    <t>Rusija</t>
  </si>
  <si>
    <t>Slovačka</t>
  </si>
  <si>
    <t>Slovenija</t>
  </si>
  <si>
    <t>Španjolska</t>
  </si>
  <si>
    <t>Švedska</t>
  </si>
  <si>
    <t>Švicarska</t>
  </si>
  <si>
    <t>Turska</t>
  </si>
  <si>
    <t>Ostale europske zemlje</t>
  </si>
  <si>
    <t>Australija</t>
  </si>
  <si>
    <t>Japan</t>
  </si>
  <si>
    <t>Kanada</t>
  </si>
  <si>
    <t>SAD</t>
  </si>
  <si>
    <t>Ostale izvaneuropske zemlje</t>
  </si>
  <si>
    <t>Crna Gora</t>
  </si>
  <si>
    <t>Srbija</t>
  </si>
  <si>
    <t>Ujedinjena Kraljevina</t>
  </si>
  <si>
    <t>podaci za graf</t>
  </si>
  <si>
    <t xml:space="preserve">Broj kućanstava </t>
  </si>
  <si>
    <t>Grčka</t>
  </si>
  <si>
    <t>Irska</t>
  </si>
  <si>
    <t>Portugal</t>
  </si>
  <si>
    <t>Izrael</t>
  </si>
  <si>
    <t>Kina</t>
  </si>
  <si>
    <t>Koreja, Republika</t>
  </si>
  <si>
    <t>Ukrajina</t>
  </si>
  <si>
    <t>dolasci</t>
  </si>
  <si>
    <t>noćenja</t>
  </si>
  <si>
    <t>Bjelorusija</t>
  </si>
  <si>
    <t>Cipar</t>
  </si>
  <si>
    <t>Estonija</t>
  </si>
  <si>
    <t>Finska</t>
  </si>
  <si>
    <t>Island</t>
  </si>
  <si>
    <t>Letonija</t>
  </si>
  <si>
    <t xml:space="preserve">Litva </t>
  </si>
  <si>
    <t>Luksemburg</t>
  </si>
  <si>
    <t>Malta</t>
  </si>
  <si>
    <t>Os.zemlje sj.Amerike</t>
  </si>
  <si>
    <t>Brazil</t>
  </si>
  <si>
    <t>Ost.zem.južne i srednje Amerike</t>
  </si>
  <si>
    <t>Ostale Azijske zemlje</t>
  </si>
  <si>
    <t>Novi zeland</t>
  </si>
  <si>
    <t>Ostale zemlje oceanije</t>
  </si>
  <si>
    <t>Ø broj noćenja po dolasku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</si>
  <si>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</si>
  <si>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</si>
  <si>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</si>
  <si>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</si>
  <si>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</si>
  <si>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</si>
  <si>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</si>
  <si>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</si>
  <si>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</si>
  <si>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</si>
  <si>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</si>
  <si>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</si>
  <si>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Albanija</t>
  </si>
  <si>
    <t>Maroko</t>
  </si>
  <si>
    <t>Tunis</t>
  </si>
  <si>
    <t>Argentina</t>
  </si>
  <si>
    <t>Čile</t>
  </si>
  <si>
    <t>Meksiko</t>
  </si>
  <si>
    <t>Indija</t>
  </si>
  <si>
    <t>Indonezija</t>
  </si>
  <si>
    <t>Jordan</t>
  </si>
  <si>
    <t>Kazahstan</t>
  </si>
  <si>
    <t>UAE</t>
  </si>
  <si>
    <t>Kuvajt</t>
  </si>
  <si>
    <t>Oman</t>
  </si>
  <si>
    <t>Katar</t>
  </si>
  <si>
    <t>Ost.europ.zem.</t>
  </si>
  <si>
    <t>Juž.afr.rep.</t>
  </si>
  <si>
    <t>Ost.afričke zemlje</t>
  </si>
  <si>
    <t>broj 
soba</t>
  </si>
  <si>
    <t>2012.</t>
  </si>
  <si>
    <t>2013.</t>
  </si>
  <si>
    <r>
      <t>Broj postelja</t>
    </r>
    <r>
      <rPr>
        <vertAlign val="superscript"/>
        <sz val="9"/>
        <rFont val="Calibri"/>
        <family val="2"/>
        <charset val="238"/>
        <scheme val="minor"/>
      </rPr>
      <t>3)</t>
    </r>
  </si>
  <si>
    <t>Kosovo</t>
  </si>
  <si>
    <t>Lihtenštajn</t>
  </si>
  <si>
    <t>Hong Kong, Kina</t>
  </si>
  <si>
    <t>Tajland</t>
  </si>
  <si>
    <t>Tajvan, Kina</t>
  </si>
  <si>
    <t>Makao, Kina</t>
  </si>
  <si>
    <t>2014.</t>
  </si>
  <si>
    <t>2015.</t>
  </si>
  <si>
    <t xml:space="preserve">3) </t>
  </si>
  <si>
    <t xml:space="preserve">1) </t>
  </si>
  <si>
    <t>U hotelima</t>
  </si>
  <si>
    <t>2016.</t>
  </si>
  <si>
    <t>Hoteli</t>
  </si>
  <si>
    <t>Hosteli</t>
  </si>
  <si>
    <r>
      <t>Sobe za iznajmljivanje, apartmani, studio-apartmani, kuće za odmor</t>
    </r>
    <r>
      <rPr>
        <vertAlign val="superscript"/>
        <sz val="10"/>
        <rFont val="Calibri"/>
        <family val="2"/>
        <charset val="238"/>
        <scheme val="minor"/>
      </rPr>
      <t>5)</t>
    </r>
  </si>
  <si>
    <r>
      <t>Sobe za iznajmljivanje, apartmani, studio-apartmani, kuće za odmor</t>
    </r>
    <r>
      <rPr>
        <vertAlign val="superscript"/>
        <sz val="10"/>
        <rFont val="Calibri"/>
        <family val="2"/>
        <charset val="238"/>
        <scheme val="minor"/>
      </rPr>
      <t>2)</t>
    </r>
  </si>
  <si>
    <t>Individualno</t>
  </si>
  <si>
    <t>Organizirano</t>
  </si>
  <si>
    <t>1. DOLASCI I NOĆENJA TURISTA</t>
  </si>
  <si>
    <t>2017.</t>
  </si>
  <si>
    <t>Iskorištenost postelja, 
%</t>
  </si>
  <si>
    <t>z</t>
  </si>
  <si>
    <t>2. DOLASCI I NOĆENJA TURISTA</t>
  </si>
  <si>
    <t>Posljednjeg dana u mjesecu.</t>
  </si>
  <si>
    <t>Sezonska pojava.</t>
  </si>
  <si>
    <t>Stalne i pomoćne postelje.</t>
  </si>
  <si>
    <t>Hoteli, aparthoteli, integralni hoteli, hoteli baštine i hoteli posebnog standarda.</t>
  </si>
  <si>
    <t>Sobe za iznajmljivanje, apartmani, studio-apartmani, kuće za odmor u kućanstvima i seljačkim kućanstvima.</t>
  </si>
  <si>
    <t>Dobne skupine</t>
  </si>
  <si>
    <t>muškarci</t>
  </si>
  <si>
    <t>žene</t>
  </si>
  <si>
    <t>domaći turisti</t>
  </si>
  <si>
    <t xml:space="preserve">UKUPNO </t>
  </si>
  <si>
    <t>do 14 godina</t>
  </si>
  <si>
    <t>15-24</t>
  </si>
  <si>
    <t>25-34</t>
  </si>
  <si>
    <t>35-44</t>
  </si>
  <si>
    <t xml:space="preserve">45-54 </t>
  </si>
  <si>
    <t>55-64</t>
  </si>
  <si>
    <t>od 65 i više</t>
  </si>
  <si>
    <t>NOĆENJE</t>
  </si>
  <si>
    <t>domaći</t>
  </si>
  <si>
    <t>Ukupno</t>
  </si>
  <si>
    <r>
      <t>2016.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</si>
  <si>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>1)</t>
    </r>
    <r>
      <rPr>
        <sz val="8"/>
        <rFont val="Calibri"/>
        <family val="2"/>
        <charset val="238"/>
        <scheme val="minor"/>
      </rPr>
      <t xml:space="preserve"> Vidjeti Metodološka objašnjenja.</t>
    </r>
  </si>
  <si>
    <t>inozemni turisti</t>
  </si>
  <si>
    <r>
      <t xml:space="preserve">2) </t>
    </r>
    <r>
      <rPr>
        <sz val="8"/>
        <rFont val="Calibri"/>
        <family val="2"/>
        <charset val="238"/>
        <scheme val="minor"/>
      </rPr>
      <t>Indeks se računa u odnosu na isto razdoblje prošle godine.</t>
    </r>
  </si>
  <si>
    <t>4. DOLASCI I NOĆENJA TURISTA PREMA VRSTI SMJEŠTAJNIH OBJEKATA</t>
  </si>
  <si>
    <t>5. DOLASCI I NOĆENJA TURISTA PREMA ZEMLJI PREBIVALIŠTA</t>
  </si>
  <si>
    <t>5.a DOLASCI I NOĆENJA TURISTA PREMA ZEMLJI PREBIVALIŠTA</t>
  </si>
  <si>
    <t>6. DOLASCI I NOĆENJA TURISTA PREMA NAČINU DOLASKA TURISTA</t>
  </si>
  <si>
    <r>
      <t>Indeksi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</si>
  <si>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>Hoteli i slični smještaj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</si>
  <si>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>Ostali smještaj</t>
    </r>
    <r>
      <rPr>
        <vertAlign val="superscript"/>
        <sz val="10"/>
        <rFont val="Calibri"/>
        <family val="2"/>
        <charset val="238"/>
        <scheme val="minor"/>
      </rPr>
      <t>3)</t>
    </r>
  </si>
  <si>
    <t>Siječanj</t>
  </si>
  <si>
    <t>Veljača</t>
  </si>
  <si>
    <r>
      <rPr>
        <vertAlign val="superscript"/>
        <sz val="8"/>
        <rFont val="Calibri"/>
        <family val="2"/>
        <charset val="238"/>
        <scheme val="minor"/>
      </rPr>
      <t>1)</t>
    </r>
    <r>
      <rPr>
        <sz val="8"/>
        <rFont val="Calibri"/>
        <family val="2"/>
        <charset val="238"/>
        <scheme val="minor"/>
      </rPr>
      <t xml:space="preserve"> Indeksi se računaju u odnosu na isto razdoblje prošle godine.</t>
    </r>
  </si>
  <si>
    <r>
      <t>Hoteli i slični smještaj</t>
    </r>
    <r>
      <rPr>
        <vertAlign val="superscript"/>
        <sz val="10"/>
        <rFont val="Calibri"/>
        <family val="2"/>
        <charset val="238"/>
        <scheme val="minor"/>
      </rPr>
      <t>4)</t>
    </r>
  </si>
  <si>
    <r>
      <t>Ostali smještaj</t>
    </r>
    <r>
      <rPr>
        <vertAlign val="superscript"/>
        <sz val="10"/>
        <rFont val="Calibri"/>
        <family val="2"/>
        <charset val="238"/>
        <scheme val="minor"/>
      </rPr>
      <t>6)</t>
    </r>
  </si>
  <si>
    <r>
      <t>broj mjesta za kampiranje</t>
    </r>
    <r>
      <rPr>
        <vertAlign val="superscript"/>
        <sz val="9"/>
        <rFont val="Calibri"/>
        <family val="2"/>
        <charset val="238"/>
        <scheme val="minor"/>
      </rPr>
      <t>2)</t>
    </r>
  </si>
  <si>
    <r>
      <t xml:space="preserve">1) </t>
    </r>
    <r>
      <rPr>
        <sz val="8"/>
        <rFont val="Calibri"/>
        <family val="2"/>
        <charset val="238"/>
        <scheme val="minor"/>
      </rPr>
      <t>Indeksi se računaju u odnosu na isto razdoblje prošle godine.</t>
    </r>
  </si>
  <si>
    <t>Ožujak</t>
  </si>
  <si>
    <t>4)</t>
  </si>
  <si>
    <t>5)</t>
  </si>
  <si>
    <t>6)</t>
  </si>
  <si>
    <t>Travanj</t>
  </si>
  <si>
    <t>Gostionice s pružanjem usluga smještaja, prenoćišta, kampovi i prostori za kampiranje.</t>
  </si>
  <si>
    <t>Svibanj</t>
  </si>
  <si>
    <t>I. - V.</t>
  </si>
  <si>
    <t>svibanj</t>
  </si>
  <si>
    <t>siječanj - svibanj</t>
  </si>
  <si>
    <r>
      <t>3. SMJEŠTAJNI KAPACITETI  PREMA VRSTI SMJEŠTAJNIH OBJEKATA U SVIBNJU 2017.</t>
    </r>
    <r>
      <rPr>
        <vertAlign val="superscript"/>
        <sz val="11"/>
        <rFont val="Calibri"/>
        <family val="2"/>
        <charset val="238"/>
        <scheme val="minor"/>
      </rPr>
      <t>1)</t>
    </r>
  </si>
  <si>
    <t>STRUKTURA NOĆENJA TURISTA U SVIBNJU</t>
  </si>
  <si>
    <t>V. 2016.</t>
  </si>
  <si>
    <t>V. 2017.</t>
  </si>
  <si>
    <r>
      <t xml:space="preserve">Indeksi
</t>
    </r>
    <r>
      <rPr>
        <u/>
        <sz val="10"/>
        <rFont val="Calibri"/>
        <family val="2"/>
        <charset val="238"/>
        <scheme val="minor"/>
      </rPr>
      <t>V. 2017.</t>
    </r>
    <r>
      <rPr>
        <sz val="10"/>
        <rFont val="Calibri"/>
        <family val="2"/>
        <charset val="238"/>
        <scheme val="minor"/>
      </rPr>
      <t xml:space="preserve">
V. 2016.</t>
    </r>
  </si>
  <si>
    <t>Struktura 
noćenja 
V. 2017. 
u %</t>
  </si>
  <si>
    <t>I. - V. 2016.</t>
  </si>
  <si>
    <t>I. - V. 2017.</t>
  </si>
  <si>
    <r>
      <t xml:space="preserve">Indeksi
</t>
    </r>
    <r>
      <rPr>
        <u/>
        <sz val="10"/>
        <rFont val="Calibri"/>
        <family val="2"/>
        <charset val="238"/>
        <scheme val="minor"/>
      </rPr>
      <t>I. - V. 2017.</t>
    </r>
    <r>
      <rPr>
        <sz val="10"/>
        <rFont val="Calibri"/>
        <family val="2"/>
        <charset val="238"/>
        <scheme val="minor"/>
      </rPr>
      <t xml:space="preserve">
I. - V. 2016.</t>
    </r>
  </si>
  <si>
    <t>7. DOLASCI I NOĆENJA TURISTA PREMA DOBNIM SKUPINAMA U SVIBNJU 2017.</t>
  </si>
  <si>
    <r>
      <t>114,4</t>
    </r>
    <r>
      <rPr>
        <vertAlign val="superscript"/>
        <sz val="10"/>
        <rFont val="Calibri"/>
        <family val="2"/>
        <charset val="238"/>
        <scheme val="minor"/>
      </rPr>
      <t>2)</t>
    </r>
  </si>
  <si>
    <r>
      <t>115,6</t>
    </r>
    <r>
      <rPr>
        <vertAlign val="superscript"/>
        <sz val="10"/>
        <rFont val="Calibri"/>
        <family val="2"/>
        <charset val="238"/>
        <scheme val="minor"/>
      </rPr>
      <t>2)</t>
    </r>
  </si>
  <si>
    <r>
      <t>METODOLOŠKA OBJAŠNJENJA</t>
    </r>
    <r>
      <rPr>
        <b/>
        <vertAlign val="superscript"/>
        <sz val="12"/>
        <rFont val="Calibri"/>
        <family val="2"/>
        <charset val="238"/>
      </rPr>
      <t>1)</t>
    </r>
  </si>
  <si>
    <t>Izvor podataka</t>
  </si>
  <si>
    <t>Podaci o turističkom prometu (broj dolazaka i noćenja turista) i smještajnim kapacitetima u 2017. preuzeti su iz administrativnih izvora sustava eVisitor  koji je službeni središnji elektronički sustav za prijavu i odjavu turista.</t>
  </si>
  <si>
    <t>Objavom Pravilnika o načinu vođenja popisa turista te o obliku i sadržaju obrasca prijave turista turističkoj zajednici  (NN, br. 126/15.) sustav eVisitor službeno je postao središnji elektronički sustav za prijavu i odjavu turista u Republici Hrvatskoj s punom primjenom od 1. siječnja 2016.</t>
  </si>
  <si>
    <r>
      <t>Do 2016</t>
    </r>
    <r>
      <rPr>
        <sz val="10"/>
        <rFont val="Calibri"/>
        <family val="2"/>
        <charset val="238"/>
      </rPr>
      <t>. podaci o turističkom prometu prikupljali su se Mjesečnim izvještajem o dolascima i noćenjima turista (obrazac TU-11) i administrativnog izvora sustava eVisitor koji je u nadležnosti Hrvatske turističke zajednice.</t>
    </r>
  </si>
  <si>
    <r>
      <t>NAPOMENA:</t>
    </r>
    <r>
      <rPr>
        <sz val="10"/>
        <rFont val="Calibri"/>
        <family val="2"/>
        <charset val="238"/>
      </rPr>
      <t xml:space="preserve"> Primjenom administrativnog izvora prikupljanja podataka o turističkom prometu u 2017. nisu obuhvaćeni poslovni subjekti spavaći i kušet-vagoni, te su zbog navedene promjene u obuhvatu mjesečni podaci za 2016. revidirani kako bi bili usporedivi s 2017. (isključeni su poslovni subjekti spavaći i kušet-vagoni).</t>
    </r>
  </si>
  <si>
    <t>Mjesečni podaci iz ovog Priopćenja smatraju se privremenim sve dok se ne objave konačni podaci za tekuću godinu.</t>
  </si>
  <si>
    <t xml:space="preserve">          </t>
  </si>
  <si>
    <t>Pravna osnova</t>
  </si>
  <si>
    <t>Istraživanje se provodi prema Zakonu o službenoj statistici (NN, br. 103/03., 75/09., 59/12. i 12/03. - pročišćeni tekst) i Uredbi br. 692/2011. Europskog parlamenta i Vijeća o europskoj statistici turizma.</t>
  </si>
  <si>
    <t xml:space="preserve">Obuhvat  </t>
  </si>
  <si>
    <t>Jedinice promatranja jesu svi poslovni subjekti (poduzeća/trgovačka društva, ustanove, udruge i njihovi dijelovi), obrtnici, fizičke osobe te kućanstva koja obavljaju djelatnost pružanja usluga smještaja turistima za kraći boravak.</t>
  </si>
  <si>
    <t xml:space="preserve">Razvrstavanje smještajnih objekata izvršeno je prema Pravilniku o razvrstavanju, minimalnim uvjetima i kategorizaciji ugostiteljskih objekata (NN, br. 48/02., 108/02., 132/03., 73/04., 67/06., 88/07., 58/08., 62/09., 63/13., 33/14., 92/14., 54/16. i 56/16.), a smještajni objekti su: hoteli, hoteli baštine, aparthoteli, integralni hoteli, difuzni hoteli, hoteli posebnog standarda, turistički apartmani, pansioni, kampovi, prostori za kampiranje izvan prostora kampova, sobe za iznajmljivanje, apartmani, studio-apartmani, kuće za odmor, prenoćišta, hosteli, planinarski domovi, lovački domovi, učenički ili studentski domovi (kada su u njima smješteni turisti), gostionice s pružanjem usluge smještaja i nekategorizirani objekti. </t>
  </si>
  <si>
    <t>Objekti za smještaj u kućanstvima i seljačkim kućanstvima prema Zakonu o ugostiteljskoj djelatnosti (NN, br. 85/15.) i prema Pravilniku o razvrstavanju i kategorizaciji objekata u kojima se pružaju ugostiteljske usluge u kućanstvu  (NN, br. 9/16., 54/16. i 61/16.) jesu objekti u kojima iznajmljivač vlasnik pruža usluge smještaja u sobi, apartmanu i kući za odmor, do najviše 10 soba, odnosno 20 stalnih postelja te usluge smještaja u kampu, organiziranom na zemljištu koje iznajmljuje vlasnik, s najviše 10 smještajnih jedinica, odnosno za 30 gostiju istodobno.</t>
  </si>
  <si>
    <t>Povjerljivi podaci su agregirani podaci kod kojih postoje razlozi za povjerljivost u skladu sa Zakonom o službenoj statistici (NN, br. 103/03., 75/09., 59/12. i 12/13. – pročišćeni tekst) i Uredbom EU br. 223/2009. o europskim statistikama i stoga se ne objavljuju.</t>
  </si>
  <si>
    <t>Definicije</t>
  </si>
  <si>
    <r>
      <t>Turizam</t>
    </r>
    <r>
      <rPr>
        <sz val="10"/>
        <rFont val="Calibri"/>
        <family val="2"/>
        <charset val="238"/>
      </rPr>
      <t xml:space="preserve"> su aktivnosti osoba koje putuju i borave u mjestima izvan svoje uobičajene sredine, ne dulje od jedne godine zbog odmora, posla ili drugih razloga, osim zapošljavanja kod poslovnog subjekta sa sjedištem u mjestu posjeta.</t>
    </r>
  </si>
  <si>
    <r>
      <t>eVisitor</t>
    </r>
    <r>
      <rPr>
        <sz val="10"/>
        <rFont val="Calibri"/>
        <family val="2"/>
        <charset val="238"/>
      </rPr>
      <t xml:space="preserve"> je središnji elektronički sustav za prijavu i odjavu turista koji funkcionalno povezuje sve turističke zajednice u Republici Hrvatskoj, a dostupan je putem interneta bez potrebe za posebnim instaliranjem na računalo. Popis turista u sustav eVisitor vodi se posebno za svaku pojedinu pravnu i fizičku  osobu koja pruža uslugu noćenja u smještajnom objektu u kojem se obavlja ugostiteljska  djelatnost. Prijava i odjava turista koji se upisuju u sustav eVisitor autentificira se na temelju sigurnog pristupa sustavu eVisitor autentifikacijskim protokolom koji sadržava cjelokupan proces i uvjete za sigurno i ispravno obavljanje elektroničke prijave i odjave turista. Uspostavljanje i održavanje sustava eVisitor u nadležnosti je Hrvatske turističke zajednice.</t>
    </r>
  </si>
  <si>
    <r>
      <t>Turist</t>
    </r>
    <r>
      <rPr>
        <sz val="10"/>
        <rFont val="Calibri"/>
        <family val="2"/>
        <charset val="238"/>
      </rPr>
      <t xml:space="preserve"> je svaka osoba koja u mjestu izvan svog prebivališta provede najmanje jednu noć u ugostiteljskom ili drugom objektu za smještaj turista radi odmora ili rekreacije, zdravlja, studija, sporta, religije, obitelji, poslova, javnih misija ili skupova.</t>
    </r>
  </si>
  <si>
    <r>
      <t>Domaći turist</t>
    </r>
    <r>
      <rPr>
        <sz val="10"/>
        <rFont val="Calibri"/>
        <family val="2"/>
        <charset val="238"/>
      </rPr>
      <t xml:space="preserve"> je svaka osoba s prebivalištem u Republici Hrvatskoj koja u nekom drugom mjestu Republike Hrvatske izvan mjesta svog prebivališta provede najmanje jednu noć u ugostiteljskom ili drugom objektu za smještaj turista.</t>
    </r>
  </si>
  <si>
    <r>
      <t>Inozemni turist</t>
    </r>
    <r>
      <rPr>
        <sz val="10"/>
        <rFont val="Calibri"/>
        <family val="2"/>
        <charset val="238"/>
      </rPr>
      <t xml:space="preserve"> je svaka osoba s prebivalištem izvan Republike Hrvatske koja privremeno boravi u Republici Hrvatskoj i provede najmanje jednu noć u ugostiteljskom ili drugom objektu za smještaj turista.</t>
    </r>
  </si>
  <si>
    <r>
      <t>Prebivalište</t>
    </r>
    <r>
      <rPr>
        <sz val="10"/>
        <rFont val="Calibri"/>
        <family val="2"/>
        <charset val="238"/>
      </rPr>
      <t xml:space="preserve"> je mjesto u kojem se osoba nastanila s namjerom da u njemu stalno živi.</t>
    </r>
  </si>
  <si>
    <r>
      <t>Dolasci turista</t>
    </r>
    <r>
      <rPr>
        <sz val="10"/>
        <rFont val="Calibri"/>
        <family val="2"/>
        <charset val="238"/>
      </rPr>
      <t xml:space="preserve"> su broj osoba (turista) koje su ostvarile noćenje u objektu koji pruža uslugu smještaja. U slučaju da turist promjeni objekt u kojem boravi dolazi do njegovog ponovnog registriranja i time do dvostrukosti u podacima zbog toga statistika evidentira broj dolazaka turista, a ne broj turista.</t>
    </r>
  </si>
  <si>
    <r>
      <t>Noćenja turista</t>
    </r>
    <r>
      <rPr>
        <sz val="10"/>
        <rFont val="Calibri"/>
        <family val="2"/>
        <charset val="238"/>
      </rPr>
      <t xml:space="preserve"> su svaka registrirana noć osobe (turista) u objektu koji pruža uslugu smještaja.</t>
    </r>
  </si>
  <si>
    <r>
      <t xml:space="preserve">Dobna skupina turista </t>
    </r>
    <r>
      <rPr>
        <sz val="10"/>
        <rFont val="Calibri"/>
        <family val="2"/>
        <charset val="238"/>
      </rPr>
      <t>iskazuje se prema navršenim godinama života u trenutku boravka u turističkom smještajnom objektu.</t>
    </r>
  </si>
  <si>
    <r>
      <t xml:space="preserve">Smještajni kapaciteti </t>
    </r>
    <r>
      <rPr>
        <sz val="10"/>
        <rFont val="Calibri"/>
        <family val="2"/>
        <charset val="238"/>
      </rPr>
      <t>prikazuju se kao broj soba, apartmana, mjesta za kampiranje i broj ukupnih postelja. Primjenom Uredbe br. 692/2011. Europskog parlamenta i Vijeća o europskoj statistici turizma, kapacitet smještajnih objekata iskazuje se iz mjeseca u godini kada je bio najveći.</t>
    </r>
  </si>
  <si>
    <r>
      <t>Stalne postelje</t>
    </r>
    <r>
      <rPr>
        <sz val="10"/>
        <rFont val="Calibri"/>
        <family val="2"/>
        <charset val="238"/>
      </rPr>
      <t xml:space="preserve"> su postelje koje su redovito raspoložive za iznajmljivanje gostima.</t>
    </r>
  </si>
  <si>
    <r>
      <t>Iskorištenost postelja</t>
    </r>
    <r>
      <rPr>
        <sz val="10"/>
        <rFont val="Calibri"/>
        <family val="2"/>
        <charset val="238"/>
      </rPr>
      <t xml:space="preserve"> dobiva se dijeljenjem ukupnog broja ostvarenih noćenja u promatranom razdoblju s brojem postelja i brojem dana u kojem su postelje bile raspoložive tijekom promatranog razdoblja. Podaci su izraženi u postotku.</t>
    </r>
  </si>
  <si>
    <t xml:space="preserve">      </t>
  </si>
  <si>
    <r>
      <t xml:space="preserve">1) </t>
    </r>
    <r>
      <rPr>
        <sz val="9"/>
        <rFont val="Calibri"/>
        <family val="2"/>
        <charset val="238"/>
      </rPr>
      <t>Izvor: Državni zavod za statistiku; Priopćenje, Turizam, br. 4.3.1.</t>
    </r>
  </si>
  <si>
    <t>Kratice</t>
  </si>
  <si>
    <t xml:space="preserve">       Znakovi</t>
  </si>
  <si>
    <t>NKD 2007.     Nacionalna klasifikacija djelatnosti 2007.</t>
  </si>
  <si>
    <t>Ø      prosjek</t>
  </si>
  <si>
    <t>NN                  Narodne novine</t>
  </si>
  <si>
    <r>
      <t>-</t>
    </r>
    <r>
      <rPr>
        <sz val="7"/>
        <rFont val="Times New Roman"/>
        <family val="1"/>
        <charset val="238"/>
      </rPr>
      <t xml:space="preserve">          </t>
    </r>
    <r>
      <rPr>
        <sz val="10"/>
        <rFont val="Calibri"/>
        <family val="2"/>
        <charset val="238"/>
      </rPr>
      <t>nema pojave</t>
    </r>
  </si>
  <si>
    <t>z                      podatak zbog povjerljivosti nije objavljen</t>
  </si>
  <si>
    <t>%     postotak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</si>
  <si>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</si>
  <si>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</si>
  <si>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</si>
  <si>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</si>
  <si>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</si>
  <si>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</si>
  <si>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 xml:space="preserve">                                                                                                       </t>
  </si>
  <si>
    <t>MOLIMO KORISNIKE PRIOPĆENJA DA PRILIKOM KORIŠTENJA PODATAKA OBVEZNO NAVEDU IZVOR.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</si>
</sst>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6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  <font>
      <sz val="10"/>
      <color rgb="FFC0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vertAlign val="superscript"/>
      <sz val="12"/>
      <name val="Calibri"/>
      <family val="2"/>
      <charset val="238"/>
    </font>
    <font>
      <sz val="10"/>
      <name val="Times New Roman"/>
      <family val="1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i/>
      <sz val="10"/>
      <name val="Calibri"/>
      <family val="2"/>
      <charset val="238"/>
    </font>
    <font>
      <sz val="5"/>
      <name val="Calibri"/>
      <family val="2"/>
      <charset val="238"/>
    </font>
    <font>
      <sz val="3"/>
      <name val="Calibri"/>
      <family val="2"/>
      <charset val="238"/>
    </font>
    <font>
      <vertAlign val="superscript"/>
      <sz val="9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sz val="7"/>
      <name val="Times New Roman"/>
      <family val="1"/>
      <charset val="238"/>
    </font>
    <font>
      <sz val="11"/>
      <name val="Calibri"/>
      <family val="2"/>
      <charset val="238"/>
    </font>
    <font>
      <u/>
      <sz val="10"/>
      <color rgb="FF0000FF"/>
      <name val="Times New Roman"/>
      <family val="1"/>
      <charset val="238"/>
    </font>
    <font>
      <u/>
      <sz val="10"/>
      <color rgb="FF0000FF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3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3"/>
      </left>
      <right/>
      <top style="medium">
        <color indexed="63"/>
      </top>
      <bottom style="thin">
        <color indexed="64"/>
      </bottom>
      <diagonal/>
    </border>
    <border>
      <left/>
      <right/>
      <top style="medium">
        <color indexed="63"/>
      </top>
      <bottom style="thin">
        <color indexed="64"/>
      </bottom>
      <diagonal/>
    </border>
    <border>
      <left/>
      <right style="thin">
        <color indexed="63"/>
      </right>
      <top style="medium">
        <color indexed="63"/>
      </top>
      <bottom style="thin">
        <color indexed="64"/>
      </bottom>
      <diagonal/>
    </border>
    <border>
      <left/>
      <right style="thin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3"/>
      </top>
      <bottom style="thin">
        <color indexed="63"/>
      </bottom>
      <diagonal/>
    </border>
    <border>
      <left/>
      <right/>
      <top style="medium">
        <color indexed="63"/>
      </top>
      <bottom style="thin">
        <color indexed="63"/>
      </bottom>
      <diagonal/>
    </border>
    <border>
      <left style="thin">
        <color indexed="63"/>
      </left>
      <right/>
      <top style="medium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/>
      <top style="medium">
        <color indexed="64"/>
      </top>
      <bottom style="thin">
        <color indexed="63"/>
      </bottom>
      <diagonal/>
    </border>
    <border>
      <left/>
      <right/>
      <top/>
      <bottom style="medium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4"/>
      </bottom>
      <diagonal/>
    </border>
    <border>
      <left/>
      <right/>
      <top style="thin">
        <color indexed="63"/>
      </top>
      <bottom style="thin">
        <color indexed="64"/>
      </bottom>
      <diagonal/>
    </border>
    <border>
      <left/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thin">
        <color indexed="63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3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327">
    <xf numFmtId="0" fontId="0" fillId="0" borderId="0" xfId="0"/>
    <xf numFmtId="3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1" xfId="0" applyFont="1" applyBorder="1"/>
    <xf numFmtId="3" fontId="2" fillId="0" borderId="0" xfId="0" applyNumberFormat="1" applyFont="1" applyBorder="1" applyAlignment="1">
      <alignment horizontal="right"/>
    </xf>
    <xf numFmtId="0" fontId="2" fillId="0" borderId="0" xfId="0" applyFont="1"/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2" fillId="0" borderId="0" xfId="0" applyFont="1" applyFill="1" applyBorder="1" applyAlignment="1">
      <alignment horizontal="right"/>
    </xf>
    <xf numFmtId="0" fontId="3" fillId="0" borderId="0" xfId="0" applyFont="1"/>
    <xf numFmtId="0" fontId="2" fillId="0" borderId="0" xfId="0" applyFont="1" applyFill="1" applyBorder="1" applyAlignment="1">
      <alignment horizontal="center"/>
    </xf>
    <xf numFmtId="0" fontId="4" fillId="0" borderId="0" xfId="0" quotePrefix="1" applyFont="1"/>
    <xf numFmtId="0" fontId="5" fillId="0" borderId="0" xfId="0" applyFont="1" applyFill="1" applyBorder="1" applyAlignment="1"/>
    <xf numFmtId="3" fontId="2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/>
    <xf numFmtId="3" fontId="2" fillId="0" borderId="0" xfId="0" applyNumberFormat="1" applyFont="1"/>
    <xf numFmtId="164" fontId="2" fillId="0" borderId="0" xfId="0" applyNumberFormat="1" applyFont="1" applyBorder="1"/>
    <xf numFmtId="164" fontId="2" fillId="0" borderId="0" xfId="0" applyNumberFormat="1" applyFont="1" applyBorder="1" applyAlignment="1">
      <alignment horizontal="center"/>
    </xf>
    <xf numFmtId="0" fontId="2" fillId="0" borderId="3" xfId="0" applyFont="1" applyBorder="1"/>
    <xf numFmtId="0" fontId="2" fillId="0" borderId="5" xfId="0" applyFont="1" applyBorder="1"/>
    <xf numFmtId="0" fontId="2" fillId="0" borderId="8" xfId="0" applyFont="1" applyBorder="1"/>
    <xf numFmtId="0" fontId="3" fillId="0" borderId="1" xfId="0" applyFont="1" applyBorder="1"/>
    <xf numFmtId="164" fontId="3" fillId="0" borderId="0" xfId="0" applyNumberFormat="1" applyFont="1" applyAlignment="1">
      <alignment horizontal="center"/>
    </xf>
    <xf numFmtId="3" fontId="2" fillId="0" borderId="0" xfId="0" applyNumberFormat="1" applyFont="1" applyBorder="1"/>
    <xf numFmtId="164" fontId="2" fillId="0" borderId="0" xfId="0" applyNumberFormat="1" applyFont="1" applyBorder="1" applyAlignment="1">
      <alignment horizontal="right"/>
    </xf>
    <xf numFmtId="0" fontId="2" fillId="0" borderId="0" xfId="0" applyFont="1" applyAlignment="1"/>
    <xf numFmtId="0" fontId="2" fillId="0" borderId="1" xfId="0" applyFont="1" applyBorder="1" applyAlignment="1"/>
    <xf numFmtId="0" fontId="3" fillId="0" borderId="10" xfId="0" applyFont="1" applyBorder="1"/>
    <xf numFmtId="3" fontId="3" fillId="0" borderId="0" xfId="0" applyNumberFormat="1" applyFont="1" applyBorder="1" applyAlignment="1">
      <alignment horizontal="right"/>
    </xf>
    <xf numFmtId="3" fontId="2" fillId="0" borderId="0" xfId="0" quotePrefix="1" applyNumberFormat="1" applyFont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0" fontId="5" fillId="0" borderId="0" xfId="0" applyFont="1"/>
    <xf numFmtId="0" fontId="6" fillId="0" borderId="0" xfId="0" applyFont="1" applyFill="1" applyBorder="1"/>
    <xf numFmtId="0" fontId="6" fillId="0" borderId="0" xfId="0" applyFont="1" applyBorder="1"/>
    <xf numFmtId="49" fontId="2" fillId="0" borderId="0" xfId="0" applyNumberFormat="1" applyFont="1" applyBorder="1"/>
    <xf numFmtId="0" fontId="2" fillId="0" borderId="4" xfId="0" applyFont="1" applyBorder="1"/>
    <xf numFmtId="0" fontId="3" fillId="0" borderId="0" xfId="0" applyFont="1" applyBorder="1" applyAlignment="1">
      <alignment horizontal="center" vertical="center"/>
    </xf>
    <xf numFmtId="3" fontId="12" fillId="0" borderId="2" xfId="0" applyNumberFormat="1" applyFont="1" applyFill="1" applyBorder="1" applyAlignment="1" applyProtection="1">
      <alignment horizontal="right"/>
    </xf>
    <xf numFmtId="3" fontId="12" fillId="0" borderId="0" xfId="0" applyNumberFormat="1" applyFont="1" applyFill="1" applyBorder="1" applyAlignment="1" applyProtection="1">
      <alignment horizontal="right"/>
    </xf>
    <xf numFmtId="3" fontId="13" fillId="0" borderId="0" xfId="0" applyNumberFormat="1" applyFont="1" applyFill="1" applyBorder="1" applyAlignment="1" applyProtection="1">
      <alignment horizontal="right"/>
    </xf>
    <xf numFmtId="3" fontId="2" fillId="0" borderId="0" xfId="0" applyNumberFormat="1" applyFont="1" applyAlignment="1"/>
    <xf numFmtId="0" fontId="3" fillId="0" borderId="0" xfId="0" applyFont="1" applyAlignment="1"/>
    <xf numFmtId="3" fontId="3" fillId="0" borderId="0" xfId="0" applyNumberFormat="1" applyFont="1" applyBorder="1" applyAlignment="1"/>
    <xf numFmtId="165" fontId="12" fillId="0" borderId="0" xfId="0" applyNumberFormat="1" applyFont="1" applyFill="1" applyBorder="1" applyAlignment="1" applyProtection="1">
      <alignment horizontal="right"/>
    </xf>
    <xf numFmtId="3" fontId="3" fillId="0" borderId="0" xfId="0" applyNumberFormat="1" applyFont="1" applyBorder="1" applyAlignment="1">
      <alignment vertical="center"/>
    </xf>
    <xf numFmtId="3" fontId="11" fillId="0" borderId="0" xfId="0" applyNumberFormat="1" applyFont="1" applyBorder="1" applyAlignment="1"/>
    <xf numFmtId="3" fontId="2" fillId="0" borderId="0" xfId="0" applyNumberFormat="1" applyFont="1" applyBorder="1" applyAlignment="1"/>
    <xf numFmtId="165" fontId="13" fillId="0" borderId="0" xfId="0" applyNumberFormat="1" applyFont="1" applyFill="1" applyBorder="1" applyAlignment="1" applyProtection="1">
      <alignment horizontal="right"/>
    </xf>
    <xf numFmtId="0" fontId="2" fillId="0" borderId="0" xfId="0" applyFont="1" applyBorder="1" applyAlignment="1"/>
    <xf numFmtId="0" fontId="6" fillId="0" borderId="0" xfId="0" applyFont="1" applyAlignment="1">
      <alignment wrapText="1"/>
    </xf>
    <xf numFmtId="0" fontId="2" fillId="0" borderId="6" xfId="0" applyFont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14" fillId="0" borderId="0" xfId="0" applyFont="1"/>
    <xf numFmtId="0" fontId="6" fillId="0" borderId="0" xfId="0" applyFont="1" applyFill="1" applyBorder="1" applyAlignment="1"/>
    <xf numFmtId="164" fontId="2" fillId="0" borderId="0" xfId="0" applyNumberFormat="1" applyFont="1" applyFill="1" applyBorder="1" applyAlignment="1"/>
    <xf numFmtId="0" fontId="3" fillId="0" borderId="0" xfId="0" applyFont="1" applyAlignment="1">
      <alignment horizontal="center"/>
    </xf>
    <xf numFmtId="3" fontId="3" fillId="0" borderId="0" xfId="0" applyNumberFormat="1" applyFont="1"/>
    <xf numFmtId="0" fontId="15" fillId="0" borderId="0" xfId="0" applyFont="1"/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164" fontId="3" fillId="0" borderId="0" xfId="0" applyNumberFormat="1" applyFont="1" applyBorder="1" applyAlignment="1"/>
    <xf numFmtId="164" fontId="2" fillId="0" borderId="0" xfId="0" applyNumberFormat="1" applyFont="1" applyBorder="1" applyAlignment="1"/>
    <xf numFmtId="164" fontId="2" fillId="0" borderId="0" xfId="0" applyNumberFormat="1" applyFont="1" applyFill="1" applyBorder="1" applyAlignment="1">
      <alignment horizontal="center"/>
    </xf>
    <xf numFmtId="3" fontId="2" fillId="0" borderId="2" xfId="0" applyNumberFormat="1" applyFont="1" applyBorder="1"/>
    <xf numFmtId="0" fontId="11" fillId="0" borderId="0" xfId="0" applyFont="1" applyBorder="1"/>
    <xf numFmtId="3" fontId="2" fillId="0" borderId="2" xfId="0" applyNumberFormat="1" applyFont="1" applyBorder="1" applyAlignment="1">
      <alignment horizontal="right"/>
    </xf>
    <xf numFmtId="0" fontId="16" fillId="0" borderId="0" xfId="0" applyFont="1"/>
    <xf numFmtId="0" fontId="18" fillId="0" borderId="0" xfId="0" applyFont="1" applyAlignment="1"/>
    <xf numFmtId="0" fontId="18" fillId="0" borderId="0" xfId="0" applyFont="1"/>
    <xf numFmtId="0" fontId="16" fillId="0" borderId="0" xfId="0" applyFont="1" applyAlignment="1"/>
    <xf numFmtId="3" fontId="14" fillId="0" borderId="0" xfId="0" applyNumberFormat="1" applyFont="1"/>
    <xf numFmtId="164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right"/>
    </xf>
    <xf numFmtId="164" fontId="3" fillId="0" borderId="0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165" fontId="2" fillId="0" borderId="0" xfId="0" applyNumberFormat="1" applyFont="1"/>
    <xf numFmtId="0" fontId="3" fillId="0" borderId="0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0" fontId="6" fillId="0" borderId="0" xfId="0" applyFont="1" applyFill="1" applyBorder="1" applyAlignment="1">
      <alignment horizontal="left" wrapText="1"/>
    </xf>
    <xf numFmtId="3" fontId="13" fillId="0" borderId="2" xfId="0" applyNumberFormat="1" applyFont="1" applyFill="1" applyBorder="1" applyAlignment="1" applyProtection="1">
      <alignment horizontal="right" vertical="center"/>
    </xf>
    <xf numFmtId="3" fontId="13" fillId="0" borderId="0" xfId="0" applyNumberFormat="1" applyFont="1" applyFill="1" applyBorder="1" applyAlignment="1" applyProtection="1">
      <alignment horizontal="right" vertical="center"/>
    </xf>
    <xf numFmtId="0" fontId="5" fillId="0" borderId="0" xfId="0" applyFont="1" applyAlignment="1">
      <alignment horizontal="right"/>
    </xf>
    <xf numFmtId="3" fontId="3" fillId="0" borderId="13" xfId="0" applyNumberFormat="1" applyFont="1" applyBorder="1" applyAlignment="1">
      <alignment horizontal="right"/>
    </xf>
    <xf numFmtId="0" fontId="2" fillId="0" borderId="1" xfId="0" quotePrefix="1" applyFont="1" applyBorder="1" applyAlignment="1">
      <alignment horizontal="right"/>
    </xf>
    <xf numFmtId="3" fontId="2" fillId="0" borderId="1" xfId="0" quotePrefix="1" applyNumberFormat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0" xfId="0" quotePrefix="1" applyFont="1" applyBorder="1" applyAlignment="1">
      <alignment horizontal="right"/>
    </xf>
    <xf numFmtId="3" fontId="2" fillId="0" borderId="0" xfId="0" applyNumberFormat="1" applyFont="1" applyFill="1" applyAlignment="1">
      <alignment horizontal="right"/>
    </xf>
    <xf numFmtId="0" fontId="3" fillId="0" borderId="0" xfId="0" applyFont="1" applyBorder="1" applyAlignment="1">
      <alignment horizontal="center"/>
    </xf>
    <xf numFmtId="0" fontId="2" fillId="0" borderId="9" xfId="0" applyFont="1" applyBorder="1"/>
    <xf numFmtId="0" fontId="3" fillId="0" borderId="9" xfId="0" applyFont="1" applyBorder="1" applyAlignment="1"/>
    <xf numFmtId="0" fontId="9" fillId="0" borderId="0" xfId="0" applyFont="1"/>
    <xf numFmtId="0" fontId="3" fillId="0" borderId="0" xfId="0" applyFont="1" applyBorder="1" applyAlignment="1"/>
    <xf numFmtId="3" fontId="3" fillId="0" borderId="10" xfId="0" applyNumberFormat="1" applyFont="1" applyBorder="1" applyAlignment="1">
      <alignment horizontal="right"/>
    </xf>
    <xf numFmtId="3" fontId="12" fillId="0" borderId="1" xfId="0" applyNumberFormat="1" applyFont="1" applyFill="1" applyBorder="1" applyAlignment="1" applyProtection="1">
      <alignment horizontal="right"/>
    </xf>
    <xf numFmtId="0" fontId="6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Fill="1"/>
    <xf numFmtId="0" fontId="2" fillId="0" borderId="0" xfId="0" applyFont="1" applyFill="1" applyBorder="1"/>
    <xf numFmtId="0" fontId="6" fillId="0" borderId="0" xfId="0" applyFont="1" applyFill="1" applyBorder="1" applyAlignment="1">
      <alignment horizontal="left" wrapText="1"/>
    </xf>
    <xf numFmtId="0" fontId="2" fillId="0" borderId="3" xfId="0" applyFont="1" applyFill="1" applyBorder="1"/>
    <xf numFmtId="0" fontId="2" fillId="0" borderId="4" xfId="0" applyFont="1" applyFill="1" applyBorder="1"/>
    <xf numFmtId="0" fontId="2" fillId="0" borderId="5" xfId="0" applyFont="1" applyFill="1" applyBorder="1"/>
    <xf numFmtId="0" fontId="3" fillId="0" borderId="0" xfId="0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left"/>
    </xf>
    <xf numFmtId="3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2" fillId="0" borderId="1" xfId="0" applyFont="1" applyFill="1" applyBorder="1"/>
    <xf numFmtId="3" fontId="2" fillId="0" borderId="1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 vertical="center"/>
    </xf>
    <xf numFmtId="0" fontId="2" fillId="0" borderId="29" xfId="0" applyFont="1" applyFill="1" applyBorder="1"/>
    <xf numFmtId="0" fontId="11" fillId="0" borderId="0" xfId="0" applyFont="1" applyFill="1" applyBorder="1"/>
    <xf numFmtId="3" fontId="2" fillId="0" borderId="0" xfId="0" applyNumberFormat="1" applyFont="1" applyFill="1" applyBorder="1"/>
    <xf numFmtId="3" fontId="2" fillId="0" borderId="0" xfId="0" applyNumberFormat="1" applyFont="1" applyFill="1"/>
    <xf numFmtId="0" fontId="2" fillId="0" borderId="0" xfId="0" applyFont="1" applyAlignment="1">
      <alignment horizontal="center"/>
    </xf>
    <xf numFmtId="0" fontId="19" fillId="0" borderId="0" xfId="0" applyFont="1" applyAlignment="1">
      <alignment vertical="top"/>
    </xf>
    <xf numFmtId="3" fontId="2" fillId="2" borderId="0" xfId="0" applyNumberFormat="1" applyFont="1" applyFill="1" applyAlignment="1"/>
    <xf numFmtId="0" fontId="2" fillId="2" borderId="0" xfId="0" applyFont="1" applyFill="1" applyBorder="1" applyAlignment="1"/>
    <xf numFmtId="0" fontId="2" fillId="2" borderId="0" xfId="0" applyFont="1" applyFill="1" applyAlignment="1"/>
    <xf numFmtId="164" fontId="2" fillId="2" borderId="2" xfId="0" applyNumberFormat="1" applyFont="1" applyFill="1" applyBorder="1" applyAlignment="1">
      <alignment horizontal="center"/>
    </xf>
    <xf numFmtId="3" fontId="2" fillId="2" borderId="0" xfId="0" applyNumberFormat="1" applyFont="1" applyFill="1" applyBorder="1" applyAlignment="1">
      <alignment horizontal="right"/>
    </xf>
    <xf numFmtId="3" fontId="2" fillId="2" borderId="0" xfId="0" applyNumberFormat="1" applyFont="1" applyFill="1" applyBorder="1" applyAlignment="1">
      <alignment horizontal="center"/>
    </xf>
    <xf numFmtId="0" fontId="2" fillId="2" borderId="0" xfId="0" applyFont="1" applyFill="1" applyBorder="1"/>
    <xf numFmtId="0" fontId="2" fillId="0" borderId="28" xfId="0" applyFont="1" applyBorder="1" applyAlignment="1"/>
    <xf numFmtId="0" fontId="19" fillId="0" borderId="28" xfId="0" applyFont="1" applyBorder="1" applyAlignment="1"/>
    <xf numFmtId="0" fontId="19" fillId="0" borderId="28" xfId="0" applyFont="1" applyBorder="1" applyAlignment="1">
      <alignment vertical="top"/>
    </xf>
    <xf numFmtId="3" fontId="2" fillId="2" borderId="2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164" fontId="3" fillId="0" borderId="0" xfId="0" applyNumberFormat="1" applyFont="1" applyFill="1" applyAlignment="1">
      <alignment horizontal="right"/>
    </xf>
    <xf numFmtId="164" fontId="3" fillId="0" borderId="0" xfId="0" applyNumberFormat="1" applyFont="1" applyFill="1" applyBorder="1" applyAlignment="1"/>
    <xf numFmtId="164" fontId="2" fillId="0" borderId="0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0" fontId="2" fillId="0" borderId="0" xfId="0" applyFont="1" applyFill="1" applyAlignment="1">
      <alignment horizontal="right"/>
    </xf>
    <xf numFmtId="164" fontId="2" fillId="0" borderId="0" xfId="0" applyNumberFormat="1" applyFont="1" applyFill="1" applyAlignment="1">
      <alignment horizontal="right"/>
    </xf>
    <xf numFmtId="0" fontId="2" fillId="0" borderId="0" xfId="0" applyFont="1" applyAlignment="1">
      <alignment vertical="top"/>
    </xf>
    <xf numFmtId="0" fontId="2" fillId="0" borderId="31" xfId="0" applyFont="1" applyBorder="1" applyAlignment="1"/>
    <xf numFmtId="0" fontId="2" fillId="0" borderId="31" xfId="0" applyFont="1" applyBorder="1" applyAlignment="1">
      <alignment vertical="top"/>
    </xf>
    <xf numFmtId="0" fontId="19" fillId="0" borderId="31" xfId="0" applyFont="1" applyBorder="1" applyAlignment="1">
      <alignment vertical="top"/>
    </xf>
    <xf numFmtId="3" fontId="2" fillId="2" borderId="0" xfId="0" applyNumberFormat="1" applyFont="1" applyFill="1" applyBorder="1"/>
    <xf numFmtId="3" fontId="2" fillId="2" borderId="0" xfId="0" applyNumberFormat="1" applyFont="1" applyFill="1" applyBorder="1" applyAlignment="1"/>
    <xf numFmtId="165" fontId="13" fillId="2" borderId="0" xfId="0" applyNumberFormat="1" applyFont="1" applyFill="1" applyBorder="1" applyAlignment="1" applyProtection="1">
      <alignment horizontal="right"/>
    </xf>
    <xf numFmtId="3" fontId="12" fillId="2" borderId="0" xfId="0" applyNumberFormat="1" applyFont="1" applyFill="1" applyBorder="1" applyAlignment="1" applyProtection="1">
      <alignment horizontal="right"/>
    </xf>
    <xf numFmtId="3" fontId="3" fillId="2" borderId="0" xfId="0" applyNumberFormat="1" applyFont="1" applyFill="1" applyBorder="1" applyAlignment="1"/>
    <xf numFmtId="165" fontId="12" fillId="2" borderId="0" xfId="0" applyNumberFormat="1" applyFont="1" applyFill="1" applyBorder="1" applyAlignment="1" applyProtection="1">
      <alignment horizontal="right"/>
    </xf>
    <xf numFmtId="3" fontId="2" fillId="0" borderId="1" xfId="0" applyNumberFormat="1" applyFont="1" applyBorder="1" applyAlignment="1">
      <alignment horizontal="right"/>
    </xf>
    <xf numFmtId="3" fontId="14" fillId="0" borderId="0" xfId="0" applyNumberFormat="1" applyFont="1" applyAlignment="1">
      <alignment horizontal="right"/>
    </xf>
    <xf numFmtId="0" fontId="5" fillId="0" borderId="0" xfId="0" applyFont="1" applyFill="1" applyBorder="1" applyAlignment="1">
      <alignment vertical="top"/>
    </xf>
    <xf numFmtId="165" fontId="2" fillId="0" borderId="0" xfId="0" applyNumberFormat="1" applyFont="1" applyBorder="1" applyAlignment="1">
      <alignment horizontal="right"/>
    </xf>
    <xf numFmtId="3" fontId="2" fillId="0" borderId="0" xfId="0" applyNumberFormat="1" applyFont="1" applyFill="1" applyBorder="1" applyAlignment="1"/>
    <xf numFmtId="3" fontId="12" fillId="0" borderId="32" xfId="0" applyNumberFormat="1" applyFont="1" applyFill="1" applyBorder="1" applyAlignment="1" applyProtection="1">
      <alignment horizontal="right"/>
    </xf>
    <xf numFmtId="3" fontId="2" fillId="0" borderId="32" xfId="0" applyNumberFormat="1" applyFont="1" applyBorder="1" applyAlignment="1">
      <alignment horizontal="right"/>
    </xf>
    <xf numFmtId="3" fontId="2" fillId="0" borderId="1" xfId="0" applyNumberFormat="1" applyFont="1" applyBorder="1"/>
    <xf numFmtId="0" fontId="2" fillId="0" borderId="32" xfId="0" applyFont="1" applyBorder="1"/>
    <xf numFmtId="0" fontId="14" fillId="0" borderId="0" xfId="0" applyFont="1" applyAlignment="1">
      <alignment horizontal="right"/>
    </xf>
    <xf numFmtId="0" fontId="2" fillId="0" borderId="0" xfId="0" applyFont="1" applyBorder="1" applyAlignment="1">
      <alignment wrapText="1"/>
    </xf>
    <xf numFmtId="0" fontId="11" fillId="0" borderId="1" xfId="0" applyFont="1" applyFill="1" applyBorder="1"/>
    <xf numFmtId="0" fontId="2" fillId="0" borderId="0" xfId="0" applyFont="1" applyAlignment="1">
      <alignment horizontal="center"/>
    </xf>
    <xf numFmtId="164" fontId="3" fillId="0" borderId="0" xfId="0" applyNumberFormat="1" applyFont="1" applyFill="1" applyBorder="1" applyAlignment="1">
      <alignment horizontal="right"/>
    </xf>
    <xf numFmtId="164" fontId="3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2" fillId="0" borderId="1" xfId="0" quotePrefix="1" applyFont="1" applyBorder="1" applyAlignment="1"/>
    <xf numFmtId="0" fontId="2" fillId="0" borderId="1" xfId="0" applyFont="1" applyFill="1" applyBorder="1" applyAlignment="1">
      <alignment horizontal="right" indent="1"/>
    </xf>
    <xf numFmtId="0" fontId="3" fillId="0" borderId="1" xfId="0" applyFont="1" applyFill="1" applyBorder="1" applyAlignment="1">
      <alignment horizontal="right" indent="1"/>
    </xf>
    <xf numFmtId="0" fontId="19" fillId="0" borderId="0" xfId="0" applyFont="1" applyBorder="1" applyAlignment="1"/>
    <xf numFmtId="3" fontId="3" fillId="0" borderId="1" xfId="0" applyNumberFormat="1" applyFont="1" applyBorder="1" applyAlignment="1"/>
    <xf numFmtId="3" fontId="2" fillId="0" borderId="1" xfId="0" applyNumberFormat="1" applyFont="1" applyBorder="1" applyAlignment="1"/>
    <xf numFmtId="0" fontId="2" fillId="0" borderId="7" xfId="0" applyFont="1" applyBorder="1"/>
    <xf numFmtId="0" fontId="19" fillId="0" borderId="0" xfId="0" applyFont="1" applyBorder="1" applyAlignment="1">
      <alignment vertical="top"/>
    </xf>
    <xf numFmtId="165" fontId="3" fillId="0" borderId="0" xfId="0" applyNumberFormat="1" applyFont="1" applyBorder="1" applyAlignment="1">
      <alignment horizontal="right"/>
    </xf>
    <xf numFmtId="0" fontId="2" fillId="0" borderId="43" xfId="0" applyFont="1" applyBorder="1"/>
    <xf numFmtId="0" fontId="2" fillId="0" borderId="1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right" indent="2"/>
    </xf>
    <xf numFmtId="164" fontId="2" fillId="0" borderId="1" xfId="0" applyNumberFormat="1" applyFont="1" applyBorder="1" applyAlignment="1">
      <alignment horizontal="right" indent="2"/>
    </xf>
    <xf numFmtId="164" fontId="2" fillId="0" borderId="1" xfId="0" applyNumberFormat="1" applyFont="1" applyFill="1" applyBorder="1" applyAlignment="1">
      <alignment horizontal="right" indent="1"/>
    </xf>
    <xf numFmtId="164" fontId="2" fillId="0" borderId="0" xfId="0" applyNumberFormat="1" applyFont="1" applyFill="1" applyBorder="1" applyAlignment="1">
      <alignment horizontal="right" indent="1"/>
    </xf>
    <xf numFmtId="164" fontId="2" fillId="2" borderId="1" xfId="0" applyNumberFormat="1" applyFont="1" applyFill="1" applyBorder="1" applyAlignment="1">
      <alignment horizontal="right" indent="2"/>
    </xf>
    <xf numFmtId="164" fontId="2" fillId="2" borderId="0" xfId="0" applyNumberFormat="1" applyFont="1" applyFill="1" applyBorder="1" applyAlignment="1">
      <alignment horizontal="center"/>
    </xf>
    <xf numFmtId="3" fontId="2" fillId="2" borderId="32" xfId="0" applyNumberFormat="1" applyFont="1" applyFill="1" applyBorder="1" applyAlignment="1">
      <alignment horizontal="right"/>
    </xf>
    <xf numFmtId="164" fontId="17" fillId="0" borderId="0" xfId="0" applyNumberFormat="1" applyFont="1" applyAlignment="1">
      <alignment horizontal="center"/>
    </xf>
    <xf numFmtId="3" fontId="14" fillId="0" borderId="0" xfId="0" applyNumberFormat="1" applyFont="1" applyBorder="1" applyAlignment="1">
      <alignment horizontal="right"/>
    </xf>
    <xf numFmtId="0" fontId="14" fillId="0" borderId="0" xfId="0" applyFont="1" applyBorder="1" applyAlignment="1">
      <alignment horizontal="right"/>
    </xf>
    <xf numFmtId="164" fontId="14" fillId="0" borderId="0" xfId="0" applyNumberFormat="1" applyFont="1" applyBorder="1" applyAlignment="1">
      <alignment horizontal="right"/>
    </xf>
    <xf numFmtId="0" fontId="14" fillId="0" borderId="1" xfId="0" applyFont="1" applyBorder="1" applyAlignment="1">
      <alignment horizontal="right"/>
    </xf>
    <xf numFmtId="164" fontId="14" fillId="0" borderId="0" xfId="0" applyNumberFormat="1" applyFont="1" applyAlignment="1">
      <alignment horizontal="right"/>
    </xf>
    <xf numFmtId="164" fontId="14" fillId="0" borderId="1" xfId="0" applyNumberFormat="1" applyFont="1" applyBorder="1" applyAlignment="1">
      <alignment horizontal="center"/>
    </xf>
    <xf numFmtId="164" fontId="14" fillId="0" borderId="0" xfId="0" applyNumberFormat="1" applyFont="1" applyBorder="1" applyAlignment="1"/>
    <xf numFmtId="164" fontId="2" fillId="0" borderId="2" xfId="0" applyNumberFormat="1" applyFont="1" applyBorder="1" applyAlignment="1">
      <alignment horizontal="right"/>
    </xf>
    <xf numFmtId="2" fontId="5" fillId="0" borderId="0" xfId="0" applyNumberFormat="1" applyFont="1" applyAlignment="1">
      <alignment horizontal="right" vertical="justify"/>
    </xf>
    <xf numFmtId="0" fontId="2" fillId="0" borderId="0" xfId="0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Border="1" applyAlignment="1">
      <alignment horizontal="right" indent="1"/>
    </xf>
    <xf numFmtId="0" fontId="2" fillId="0" borderId="3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 wrapText="1"/>
    </xf>
    <xf numFmtId="165" fontId="12" fillId="0" borderId="10" xfId="0" applyNumberFormat="1" applyFont="1" applyFill="1" applyBorder="1" applyAlignment="1" applyProtection="1">
      <alignment horizontal="right"/>
    </xf>
    <xf numFmtId="165" fontId="13" fillId="0" borderId="1" xfId="0" applyNumberFormat="1" applyFont="1" applyFill="1" applyBorder="1" applyAlignment="1" applyProtection="1">
      <alignment horizontal="right"/>
    </xf>
    <xf numFmtId="0" fontId="2" fillId="0" borderId="37" xfId="0" applyFont="1" applyBorder="1" applyAlignment="1">
      <alignment horizontal="center" vertical="top" wrapText="1"/>
    </xf>
    <xf numFmtId="0" fontId="2" fillId="0" borderId="46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top" wrapText="1"/>
    </xf>
    <xf numFmtId="164" fontId="2" fillId="0" borderId="0" xfId="0" applyNumberFormat="1" applyFont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3" fontId="2" fillId="0" borderId="32" xfId="0" applyNumberFormat="1" applyFont="1" applyFill="1" applyBorder="1" applyAlignment="1">
      <alignment horizontal="right" vertical="center"/>
    </xf>
    <xf numFmtId="3" fontId="2" fillId="0" borderId="32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vertical="center"/>
    </xf>
    <xf numFmtId="0" fontId="23" fillId="0" borderId="0" xfId="0" applyFont="1" applyFill="1" applyBorder="1"/>
    <xf numFmtId="0" fontId="24" fillId="0" borderId="0" xfId="0" applyFont="1" applyFill="1" applyBorder="1" applyAlignment="1">
      <alignment horizontal="justify" vertical="center"/>
    </xf>
    <xf numFmtId="0" fontId="25" fillId="0" borderId="0" xfId="0" applyFont="1" applyFill="1" applyBorder="1" applyAlignment="1">
      <alignment horizontal="justify" vertical="center"/>
    </xf>
    <xf numFmtId="0" fontId="23" fillId="0" borderId="0" xfId="0" applyFont="1" applyFill="1" applyBorder="1" applyAlignment="1">
      <alignment horizontal="justify"/>
    </xf>
    <xf numFmtId="0" fontId="26" fillId="0" borderId="0" xfId="0" applyFont="1" applyFill="1" applyBorder="1" applyAlignment="1">
      <alignment horizontal="justify" vertical="center"/>
    </xf>
    <xf numFmtId="0" fontId="27" fillId="0" borderId="0" xfId="0" applyFont="1" applyFill="1" applyBorder="1" applyAlignment="1">
      <alignment horizontal="justify" vertical="center"/>
    </xf>
    <xf numFmtId="0" fontId="28" fillId="0" borderId="0" xfId="0" applyFont="1" applyFill="1" applyBorder="1" applyAlignment="1">
      <alignment horizontal="justify" vertical="center"/>
    </xf>
    <xf numFmtId="0" fontId="31" fillId="0" borderId="0" xfId="0" applyFont="1" applyFill="1" applyBorder="1" applyAlignment="1">
      <alignment horizontal="justify"/>
    </xf>
    <xf numFmtId="0" fontId="23" fillId="0" borderId="0" xfId="0" applyFont="1" applyFill="1" applyBorder="1" applyAlignment="1"/>
    <xf numFmtId="0" fontId="24" fillId="0" borderId="0" xfId="0" applyFont="1" applyFill="1" applyBorder="1" applyAlignment="1">
      <alignment wrapText="1"/>
    </xf>
    <xf numFmtId="0" fontId="24" fillId="0" borderId="0" xfId="0" applyFont="1" applyFill="1" applyBorder="1" applyAlignment="1">
      <alignment horizontal="left" wrapText="1"/>
    </xf>
    <xf numFmtId="0" fontId="33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justify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10" fillId="0" borderId="1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right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41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4" fillId="0" borderId="0" xfId="0" applyFont="1" applyFill="1" applyBorder="1" applyAlignment="1">
      <alignment horizontal="justify" wrapText="1"/>
    </xf>
    <xf numFmtId="0" fontId="25" fillId="0" borderId="0" xfId="0" applyFont="1" applyFill="1" applyBorder="1" applyAlignment="1">
      <alignment horizontal="justify" wrapText="1"/>
    </xf>
    <xf numFmtId="0" fontId="26" fillId="0" borderId="0" xfId="0" applyFont="1" applyFill="1" applyBorder="1" applyAlignment="1">
      <alignment horizontal="justify"/>
    </xf>
    <xf numFmtId="0" fontId="26" fillId="0" borderId="0" xfId="0" applyFont="1" applyFill="1" applyBorder="1" applyAlignment="1">
      <alignment horizontal="justify" wrapText="1"/>
    </xf>
    <xf numFmtId="0" fontId="25" fillId="0" borderId="47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justify"/>
    </xf>
    <xf numFmtId="0" fontId="30" fillId="0" borderId="0" xfId="0" applyFont="1" applyFill="1" applyBorder="1" applyAlignment="1">
      <alignment horizontal="center" vertical="center"/>
    </xf>
    <xf numFmtId="0" fontId="35" fillId="0" borderId="0" xfId="1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0000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 b="0"/>
              <a:t>DOLASCI TURISTA</a:t>
            </a:r>
            <a:endParaRPr lang="hr-HR" sz="1000" b="0"/>
          </a:p>
          <a:p>
            <a:pPr>
              <a:defRPr sz="1000"/>
            </a:pPr>
            <a:r>
              <a:rPr lang="hr-HR" sz="1000" b="0"/>
              <a:t>U 2016.  I  2017.</a:t>
            </a:r>
            <a:endParaRPr lang="en-US" sz="1000" b="0"/>
          </a:p>
        </c:rich>
      </c:tx>
      <c:layout>
        <c:manualLayout>
          <c:xMode val="edge"/>
          <c:yMode val="edge"/>
          <c:x val="0.43477847497779581"/>
          <c:y val="8.217769600270215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544699531101531"/>
          <c:y val="0.1675697046423604"/>
          <c:w val="0.79758105807951507"/>
          <c:h val="0.641924759405074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1'!$M$2</c:f>
              <c:strCache>
                <c:ptCount val="1"/>
                <c:pt idx="0">
                  <c:v>2016.</c:v>
                </c:pt>
              </c:strCache>
            </c:strRef>
          </c:tx>
          <c:invertIfNegative val="0"/>
          <c:cat>
            <c:strRef>
              <c:f>'Graf 1'!$L$3:$L$14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1'!$M$3:$M$14</c:f>
              <c:numCache>
                <c:formatCode>#,##0</c:formatCode>
                <c:ptCount val="12"/>
                <c:pt idx="0">
                  <c:v>44876</c:v>
                </c:pt>
                <c:pt idx="1">
                  <c:v>45866</c:v>
                </c:pt>
                <c:pt idx="2">
                  <c:v>62711</c:v>
                </c:pt>
                <c:pt idx="3">
                  <c:v>85228</c:v>
                </c:pt>
                <c:pt idx="4">
                  <c:v>105578</c:v>
                </c:pt>
                <c:pt idx="5">
                  <c:v>106207</c:v>
                </c:pt>
                <c:pt idx="6">
                  <c:v>128136</c:v>
                </c:pt>
                <c:pt idx="7">
                  <c:v>128262</c:v>
                </c:pt>
                <c:pt idx="8">
                  <c:v>124198</c:v>
                </c:pt>
                <c:pt idx="9">
                  <c:v>102122</c:v>
                </c:pt>
                <c:pt idx="10">
                  <c:v>78982</c:v>
                </c:pt>
                <c:pt idx="11">
                  <c:v>96434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4B7-4885-B1C9-A3B80F8CFEC6}"/>
            </c:ext>
          </c:extLst>
        </c:ser>
        <c:ser>
          <c:idx val="1"/>
          <c:order val="1"/>
          <c:tx>
            <c:strRef>
              <c:f>'Graf 1'!$N$2</c:f>
              <c:strCache>
                <c:ptCount val="1"/>
                <c:pt idx="0">
                  <c:v>2017.</c:v>
                </c:pt>
              </c:strCache>
            </c:strRef>
          </c:tx>
          <c:invertIfNegative val="0"/>
          <c:cat>
            <c:strRef>
              <c:f>'Graf 1'!$L$3:$L$14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1'!$N$3:$N$14</c:f>
              <c:numCache>
                <c:formatCode>#,##0</c:formatCode>
                <c:ptCount val="12"/>
                <c:pt idx="0">
                  <c:v>48720</c:v>
                </c:pt>
                <c:pt idx="1">
                  <c:v>48696</c:v>
                </c:pt>
                <c:pt idx="2">
                  <c:v>73742</c:v>
                </c:pt>
                <c:pt idx="3">
                  <c:v>101117</c:v>
                </c:pt>
                <c:pt idx="4">
                  <c:v>121570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4B7-4885-B1C9-A3B80F8CF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879936"/>
        <c:axId val="117881856"/>
      </c:barChart>
      <c:catAx>
        <c:axId val="117879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/>
                </a:pPr>
                <a:r>
                  <a:rPr lang="en-US" sz="900" b="0"/>
                  <a:t>mjeseci</a:t>
                </a:r>
              </a:p>
            </c:rich>
          </c:tx>
          <c:layout>
            <c:manualLayout>
              <c:xMode val="edge"/>
              <c:yMode val="edge"/>
              <c:x val="0.91942001735954015"/>
              <c:y val="0.82628314486924848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sr-Latn-RS"/>
          </a:p>
        </c:txPr>
        <c:crossAx val="117881856"/>
        <c:crosses val="autoZero"/>
        <c:auto val="1"/>
        <c:lblAlgn val="ctr"/>
        <c:lblOffset val="100"/>
        <c:noMultiLvlLbl val="0"/>
      </c:catAx>
      <c:valAx>
        <c:axId val="1178818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 b="0"/>
                </a:pPr>
                <a:r>
                  <a:rPr lang="en-US" sz="900" b="0"/>
                  <a:t>broj dolazaka turista</a:t>
                </a:r>
              </a:p>
            </c:rich>
          </c:tx>
          <c:layout>
            <c:manualLayout>
              <c:xMode val="edge"/>
              <c:yMode val="edge"/>
              <c:x val="9.4963549187168615E-3"/>
              <c:y val="0.29063242207758805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sr-Latn-RS"/>
          </a:p>
        </c:txPr>
        <c:crossAx val="1178799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0831572998628379"/>
          <c:y val="0.92467443558643658"/>
          <c:w val="0.26934543447581177"/>
          <c:h val="6.2998910013158133E-2"/>
        </c:manualLayout>
      </c:layout>
      <c:overlay val="0"/>
      <c:txPr>
        <a:bodyPr/>
        <a:lstStyle/>
        <a:p>
          <a:pPr>
            <a:defRPr sz="900"/>
          </a:pPr>
          <a:endParaRPr lang="sr-Latn-R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20"/>
    </mc:Choice>
    <mc:Fallback>
      <c:style val="20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hr-HR" sz="1000" b="0"/>
              <a:t>V. 2016.</a:t>
            </a:r>
          </a:p>
        </c:rich>
      </c:tx>
      <c:layout>
        <c:manualLayout>
          <c:xMode val="edge"/>
          <c:yMode val="edge"/>
          <c:x val="0.311681592039801"/>
          <c:y val="8.3333333333333329E-2"/>
        </c:manualLayout>
      </c:layout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9201912738006984E-2"/>
          <c:y val="0.14990594925634296"/>
          <c:w val="0.68993261338515888"/>
          <c:h val="0.79835958005249341"/>
        </c:manualLayout>
      </c:layout>
      <c:pie3DChart>
        <c:varyColors val="1"/>
        <c:ser>
          <c:idx val="0"/>
          <c:order val="0"/>
          <c:tx>
            <c:strRef>
              <c:f>'Graf 2'!$O$2</c:f>
              <c:strCache>
                <c:ptCount val="1"/>
                <c:pt idx="0">
                  <c:v>2016.</c:v>
                </c:pt>
              </c:strCache>
            </c:strRef>
          </c:tx>
          <c:explosion val="25"/>
          <c:dLbls>
            <c:dLbl>
              <c:idx val="0"/>
              <c:layout>
                <c:manualLayout>
                  <c:x val="-2.052086026560113E-2"/>
                  <c:y val="-5.646653543307086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66-4683-838E-F98D745A8F19}"/>
                </c:ext>
              </c:extLst>
            </c:dLbl>
            <c:dLbl>
              <c:idx val="1"/>
              <c:layout>
                <c:manualLayout>
                  <c:x val="3.6607043522544756E-2"/>
                  <c:y val="8.98297608632254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966-4683-838E-F98D745A8F19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'Graf 2'!$N$3:$N$4</c:f>
              <c:strCache>
                <c:ptCount val="2"/>
                <c:pt idx="0">
                  <c:v>domaći</c:v>
                </c:pt>
                <c:pt idx="1">
                  <c:v>inozemni</c:v>
                </c:pt>
              </c:strCache>
            </c:strRef>
          </c:cat>
          <c:val>
            <c:numRef>
              <c:f>'Graf 2'!$O$3:$O$4</c:f>
              <c:numCache>
                <c:formatCode>General</c:formatCode>
                <c:ptCount val="2"/>
                <c:pt idx="0">
                  <c:v>15</c:v>
                </c:pt>
                <c:pt idx="1">
                  <c:v>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966-4683-838E-F98D745A8F1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</c:plotArea>
    <c:legend>
      <c:legendPos val="r"/>
      <c:layout>
        <c:manualLayout>
          <c:xMode val="edge"/>
          <c:yMode val="edge"/>
          <c:x val="0.81513754064324051"/>
          <c:y val="0.43855278506853312"/>
          <c:w val="0.18486245935675952"/>
          <c:h val="0.13773257509477982"/>
        </c:manualLayout>
      </c:layout>
      <c:overlay val="0"/>
      <c:txPr>
        <a:bodyPr/>
        <a:lstStyle/>
        <a:p>
          <a:pPr>
            <a:defRPr sz="900"/>
          </a:pPr>
          <a:endParaRPr lang="sr-Latn-R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20"/>
    </mc:Choice>
    <mc:Fallback>
      <c:style val="20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hr-HR" sz="1000" b="0"/>
              <a:t>V. 2017.</a:t>
            </a:r>
          </a:p>
        </c:rich>
      </c:tx>
      <c:layout>
        <c:manualLayout>
          <c:xMode val="edge"/>
          <c:yMode val="edge"/>
          <c:x val="0.44022955846115563"/>
          <c:y val="9.2592592592592587E-2"/>
        </c:manualLayout>
      </c:layout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597983738271249"/>
          <c:y val="0.21472076407115778"/>
          <c:w val="0.78717588445156927"/>
          <c:h val="0.68724846894138236"/>
        </c:manualLayout>
      </c:layout>
      <c:pie3DChart>
        <c:varyColors val="1"/>
        <c:ser>
          <c:idx val="0"/>
          <c:order val="0"/>
          <c:tx>
            <c:strRef>
              <c:f>'Graf 2'!$Q$2</c:f>
              <c:strCache>
                <c:ptCount val="1"/>
                <c:pt idx="0">
                  <c:v>2017.</c:v>
                </c:pt>
              </c:strCache>
            </c:strRef>
          </c:tx>
          <c:explosion val="25"/>
          <c:dLbls>
            <c:dLbl>
              <c:idx val="0"/>
              <c:layout>
                <c:manualLayout>
                  <c:x val="-3.9994499190595188E-2"/>
                  <c:y val="-4.483668708078156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6CC-485A-8B60-B5ACB720FAD6}"/>
                </c:ext>
              </c:extLst>
            </c:dLbl>
            <c:dLbl>
              <c:idx val="1"/>
              <c:layout>
                <c:manualLayout>
                  <c:x val="5.1122322284564731E-2"/>
                  <c:y val="5.5585812190142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CC-485A-8B60-B5ACB720FAD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'Graf 2'!$P$3:$P$4</c:f>
              <c:strCache>
                <c:ptCount val="2"/>
                <c:pt idx="0">
                  <c:v>domaći</c:v>
                </c:pt>
                <c:pt idx="1">
                  <c:v>inozemni</c:v>
                </c:pt>
              </c:strCache>
            </c:strRef>
          </c:cat>
          <c:val>
            <c:numRef>
              <c:f>'Graf 2'!$Q$3:$Q$4</c:f>
              <c:numCache>
                <c:formatCode>General</c:formatCode>
                <c:ptCount val="2"/>
                <c:pt idx="0">
                  <c:v>12.9</c:v>
                </c:pt>
                <c:pt idx="1">
                  <c:v>87.1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6CC-485A-8B60-B5ACB720FAD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hr-HR" sz="1000" b="0"/>
              <a:t>NOĆENJA</a:t>
            </a:r>
            <a:r>
              <a:rPr lang="hr-HR" sz="1000" b="0" baseline="0"/>
              <a:t> DOMAĆIH I INOZEMNIH TURISTA PREMA DOBNIM SKUPINAMA </a:t>
            </a:r>
          </a:p>
          <a:p>
            <a:pPr>
              <a:defRPr sz="1000" b="0"/>
            </a:pPr>
            <a:r>
              <a:rPr lang="hr-HR" sz="1000" b="0" baseline="0"/>
              <a:t>U SVIBNJU 2017.</a:t>
            </a:r>
            <a:endParaRPr lang="hr-HR" sz="1000" b="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4373548565821043"/>
          <c:y val="0.19432888597258677"/>
          <c:w val="0.71404730043807141"/>
          <c:h val="0.6693787505981185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'tab. 7'!$Z$16</c:f>
              <c:strCache>
                <c:ptCount val="1"/>
                <c:pt idx="0">
                  <c:v>inozemni</c:v>
                </c:pt>
              </c:strCache>
            </c:strRef>
          </c:tx>
          <c:invertIfNegative val="0"/>
          <c:cat>
            <c:strRef>
              <c:f>'tab. 7'!$X$17:$Y$23</c:f>
              <c:strCache>
                <c:ptCount val="7"/>
                <c:pt idx="0">
                  <c:v>do 14 godina</c:v>
                </c:pt>
                <c:pt idx="1">
                  <c:v>15-24</c:v>
                </c:pt>
                <c:pt idx="2">
                  <c:v>25-34</c:v>
                </c:pt>
                <c:pt idx="3">
                  <c:v>35-44</c:v>
                </c:pt>
                <c:pt idx="4">
                  <c:v>45-54 </c:v>
                </c:pt>
                <c:pt idx="5">
                  <c:v>55-64</c:v>
                </c:pt>
                <c:pt idx="6">
                  <c:v>od 65 i više</c:v>
                </c:pt>
              </c:strCache>
            </c:strRef>
          </c:cat>
          <c:val>
            <c:numRef>
              <c:f>'tab. 7'!$Z$17:$Z$23</c:f>
              <c:numCache>
                <c:formatCode>#,##0</c:formatCode>
                <c:ptCount val="7"/>
                <c:pt idx="0">
                  <c:v>4205</c:v>
                </c:pt>
                <c:pt idx="1">
                  <c:v>19278</c:v>
                </c:pt>
                <c:pt idx="2">
                  <c:v>34406</c:v>
                </c:pt>
                <c:pt idx="3">
                  <c:v>31009</c:v>
                </c:pt>
                <c:pt idx="4">
                  <c:v>32135</c:v>
                </c:pt>
                <c:pt idx="5">
                  <c:v>34768</c:v>
                </c:pt>
                <c:pt idx="6">
                  <c:v>30204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1A6-4947-9019-6649AEF7CABF}"/>
            </c:ext>
          </c:extLst>
        </c:ser>
        <c:ser>
          <c:idx val="1"/>
          <c:order val="1"/>
          <c:tx>
            <c:strRef>
              <c:f>'tab. 7'!$AA$16</c:f>
              <c:strCache>
                <c:ptCount val="1"/>
                <c:pt idx="0">
                  <c:v>domaći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cat>
            <c:strRef>
              <c:f>'tab. 7'!$X$17:$Y$23</c:f>
              <c:strCache>
                <c:ptCount val="7"/>
                <c:pt idx="0">
                  <c:v>do 14 godina</c:v>
                </c:pt>
                <c:pt idx="1">
                  <c:v>15-24</c:v>
                </c:pt>
                <c:pt idx="2">
                  <c:v>25-34</c:v>
                </c:pt>
                <c:pt idx="3">
                  <c:v>35-44</c:v>
                </c:pt>
                <c:pt idx="4">
                  <c:v>45-54 </c:v>
                </c:pt>
                <c:pt idx="5">
                  <c:v>55-64</c:v>
                </c:pt>
                <c:pt idx="6">
                  <c:v>od 65 i više</c:v>
                </c:pt>
              </c:strCache>
            </c:strRef>
          </c:cat>
          <c:val>
            <c:numRef>
              <c:f>'tab. 7'!$AA$17:$AA$23</c:f>
              <c:numCache>
                <c:formatCode>#,##0</c:formatCode>
                <c:ptCount val="7"/>
                <c:pt idx="0">
                  <c:v>1847</c:v>
                </c:pt>
                <c:pt idx="1">
                  <c:v>3459</c:v>
                </c:pt>
                <c:pt idx="2">
                  <c:v>6772</c:v>
                </c:pt>
                <c:pt idx="3">
                  <c:v>6864</c:v>
                </c:pt>
                <c:pt idx="4">
                  <c:v>4681</c:v>
                </c:pt>
                <c:pt idx="5">
                  <c:v>2755</c:v>
                </c:pt>
                <c:pt idx="6">
                  <c:v>1163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1A6-4947-9019-6649AEF7C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995200"/>
        <c:axId val="121013760"/>
      </c:barChart>
      <c:catAx>
        <c:axId val="12099520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900" b="0"/>
                </a:pPr>
                <a:r>
                  <a:rPr lang="hr-HR" sz="900" b="0"/>
                  <a:t>godine</a:t>
                </a:r>
              </a:p>
            </c:rich>
          </c:tx>
          <c:layout>
            <c:manualLayout>
              <c:xMode val="edge"/>
              <c:yMode val="edge"/>
              <c:x val="6.2715529542764367E-2"/>
              <c:y val="0.1423197211016557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sr-Latn-RS"/>
          </a:p>
        </c:txPr>
        <c:crossAx val="121013760"/>
        <c:crosses val="autoZero"/>
        <c:auto val="1"/>
        <c:lblAlgn val="ctr"/>
        <c:lblOffset val="100"/>
        <c:noMultiLvlLbl val="0"/>
      </c:catAx>
      <c:valAx>
        <c:axId val="121013760"/>
        <c:scaling>
          <c:orientation val="minMax"/>
          <c:max val="35000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 sz="900" b="0"/>
                  <a:t>noćenja</a:t>
                </a:r>
              </a:p>
            </c:rich>
          </c:tx>
          <c:layout>
            <c:manualLayout>
              <c:xMode val="edge"/>
              <c:yMode val="edge"/>
              <c:x val="0.89646347682475525"/>
              <c:y val="0.87992657890797943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sr-Latn-RS"/>
          </a:p>
        </c:txPr>
        <c:crossAx val="120995200"/>
        <c:crosses val="autoZero"/>
        <c:crossBetween val="between"/>
        <c:majorUnit val="5000"/>
      </c:valAx>
    </c:plotArea>
    <c:legend>
      <c:legendPos val="r"/>
      <c:layout>
        <c:manualLayout>
          <c:xMode val="edge"/>
          <c:yMode val="edge"/>
          <c:x val="0.8682193870151258"/>
          <c:y val="0.44162520217160645"/>
          <c:w val="0.11752036343050702"/>
          <c:h val="0.12987097982253135"/>
        </c:manualLayout>
      </c:layout>
      <c:overlay val="0"/>
      <c:txPr>
        <a:bodyPr/>
        <a:lstStyle/>
        <a:p>
          <a:pPr>
            <a:defRPr sz="900"/>
          </a:pPr>
          <a:endParaRPr lang="sr-Latn-R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180974</xdr:colOff>
      <xdr:row>0</xdr:row>
      <xdr:rowOff>109536</xdr:rowOff>
    </xdr:from>
    <xdr:to>
      <xdr:col>10</xdr:col>
      <xdr:colOff>295275</xdr:colOff>
      <xdr:row>19</xdr:row>
      <xdr:rowOff>123824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</xdr:row>
      <xdr:rowOff>33337</xdr:rowOff>
    </xdr:from>
    <xdr:to>
      <xdr:col>7</xdr:col>
      <xdr:colOff>28574</xdr:colOff>
      <xdr:row>18</xdr:row>
      <xdr:rowOff>23812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514349</xdr:colOff>
      <xdr:row>1</xdr:row>
      <xdr:rowOff>4762</xdr:rowOff>
    </xdr:from>
    <xdr:to>
      <xdr:col>12</xdr:col>
      <xdr:colOff>428624</xdr:colOff>
      <xdr:row>17</xdr:row>
      <xdr:rowOff>157162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1123950</xdr:colOff>
      <xdr:row>44</xdr:row>
      <xdr:rowOff>0</xdr:rowOff>
    </xdr:from>
    <xdr:to>
      <xdr:col>2</xdr:col>
      <xdr:colOff>1485900</xdr:colOff>
      <xdr:row>45</xdr:row>
      <xdr:rowOff>0</xdr:rowOff>
    </xdr:to>
    <xdr:sp macro="" textlink="">
      <xdr:nvSpPr>
        <xdr:cNvPr id="19457" name="Text Box 1"/>
        <xdr:cNvSpPr txBox="1">
          <a:spLocks noChangeArrowheads="1"/>
        </xdr:cNvSpPr>
      </xdr:nvSpPr>
      <xdr:spPr bwMode="auto">
        <a:xfrm>
          <a:off x="1352550" y="107061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1123950</xdr:colOff>
      <xdr:row>44</xdr:row>
      <xdr:rowOff>0</xdr:rowOff>
    </xdr:from>
    <xdr:to>
      <xdr:col>2</xdr:col>
      <xdr:colOff>1123950</xdr:colOff>
      <xdr:row>45</xdr:row>
      <xdr:rowOff>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352550" y="92583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1123950</xdr:colOff>
      <xdr:row>14</xdr:row>
      <xdr:rowOff>0</xdr:rowOff>
    </xdr:from>
    <xdr:to>
      <xdr:col>3</xdr:col>
      <xdr:colOff>1123950</xdr:colOff>
      <xdr:row>15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371600" y="2790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1123950</xdr:colOff>
      <xdr:row>19</xdr:row>
      <xdr:rowOff>0</xdr:rowOff>
    </xdr:from>
    <xdr:to>
      <xdr:col>3</xdr:col>
      <xdr:colOff>1123950</xdr:colOff>
      <xdr:row>19</xdr:row>
      <xdr:rowOff>161925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371600" y="3600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352425</xdr:colOff>
      <xdr:row>15</xdr:row>
      <xdr:rowOff>33336</xdr:rowOff>
    </xdr:from>
    <xdr:to>
      <xdr:col>17</xdr:col>
      <xdr:colOff>295275</xdr:colOff>
      <xdr:row>35</xdr:row>
      <xdr:rowOff>95250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zagreb.hr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showGridLines="0" tabSelected="1" workbookViewId="0">
      <selection activeCell="W10" sqref="W10"/>
    </sheetView>
  </sheetViews>
  <sheetFormatPr defaultColWidth="9.33203125" defaultRowHeight="12.75" x14ac:dyDescent="0.2"/>
  <cols>
    <col min="1" max="1" width="5.5" style="5" customWidth="1"/>
    <col min="2" max="2" width="14.1640625" style="5" customWidth="1"/>
    <col min="3" max="3" width="12.5" style="5" customWidth="1"/>
    <col min="4" max="4" width="4" style="5" customWidth="1"/>
    <col min="5" max="5" width="13.33203125" style="5" customWidth="1"/>
    <col min="6" max="6" width="12.5" style="5" customWidth="1"/>
    <col min="7" max="7" width="4" style="5" customWidth="1"/>
    <col min="8" max="8" width="13.33203125" style="5" customWidth="1"/>
    <col min="9" max="10" width="14.5" style="5" customWidth="1"/>
    <col min="11" max="11" width="5.6640625" style="5" customWidth="1"/>
    <col min="12" max="12" width="5.83203125" style="5" customWidth="1"/>
    <col min="13" max="18" width="5.6640625" style="5" customWidth="1"/>
    <col min="19" max="16384" width="9.33203125" style="5"/>
  </cols>
  <sheetData>
    <row r="1" spans="1:11" ht="28.5" customHeight="1" thickBot="1" x14ac:dyDescent="0.25">
      <c r="A1" s="133" t="s">
        <v>130</v>
      </c>
      <c r="B1" s="27"/>
      <c r="C1" s="27"/>
      <c r="D1" s="27"/>
      <c r="E1" s="27"/>
      <c r="F1" s="27"/>
      <c r="G1" s="27"/>
      <c r="H1" s="27"/>
      <c r="I1" s="27"/>
      <c r="J1" s="27"/>
    </row>
    <row r="2" spans="1:11" ht="30.75" customHeight="1" x14ac:dyDescent="0.2">
      <c r="A2" s="6"/>
      <c r="B2" s="52"/>
      <c r="C2" s="244" t="s">
        <v>0</v>
      </c>
      <c r="D2" s="246"/>
      <c r="E2" s="192" t="s">
        <v>4</v>
      </c>
      <c r="F2" s="244" t="s">
        <v>1</v>
      </c>
      <c r="G2" s="245"/>
      <c r="H2" s="193" t="s">
        <v>4</v>
      </c>
      <c r="I2" s="7" t="s">
        <v>78</v>
      </c>
      <c r="J2" s="211"/>
    </row>
    <row r="3" spans="1:11" ht="21.75" customHeight="1" x14ac:dyDescent="0.2">
      <c r="B3" s="53" t="s">
        <v>109</v>
      </c>
      <c r="C3" s="48">
        <v>767366</v>
      </c>
      <c r="D3" s="50"/>
      <c r="E3" s="194">
        <v>105</v>
      </c>
      <c r="F3" s="48">
        <v>1245669</v>
      </c>
      <c r="G3" s="27"/>
      <c r="H3" s="195">
        <v>105.3</v>
      </c>
      <c r="I3" s="8">
        <v>1.6233049157768262</v>
      </c>
      <c r="J3" s="8"/>
      <c r="K3" s="13"/>
    </row>
    <row r="4" spans="1:11" ht="13.5" customHeight="1" x14ac:dyDescent="0.2">
      <c r="B4" s="53" t="s">
        <v>110</v>
      </c>
      <c r="C4" s="42">
        <v>876604</v>
      </c>
      <c r="D4" s="48"/>
      <c r="E4" s="195">
        <v>114.23544957686424</v>
      </c>
      <c r="F4" s="42">
        <v>1451891</v>
      </c>
      <c r="G4" s="27"/>
      <c r="H4" s="195">
        <v>116.55512018040106</v>
      </c>
      <c r="I4" s="8">
        <v>1.6562678244680609</v>
      </c>
      <c r="J4" s="8"/>
    </row>
    <row r="5" spans="1:11" x14ac:dyDescent="0.2">
      <c r="B5" s="5" t="s">
        <v>118</v>
      </c>
      <c r="C5" s="73">
        <v>967902</v>
      </c>
      <c r="E5" s="195">
        <v>110.41496502411579</v>
      </c>
      <c r="F5" s="25">
        <v>1602420</v>
      </c>
      <c r="H5" s="195">
        <v>110.36778931751763</v>
      </c>
      <c r="I5" s="8">
        <v>1.6555601703478244</v>
      </c>
      <c r="J5" s="8"/>
    </row>
    <row r="6" spans="1:11" x14ac:dyDescent="0.2">
      <c r="B6" s="3" t="s">
        <v>119</v>
      </c>
      <c r="C6" s="25">
        <v>1077778</v>
      </c>
      <c r="E6" s="195">
        <v>111.35197571654982</v>
      </c>
      <c r="F6" s="25">
        <v>1804290</v>
      </c>
      <c r="H6" s="195">
        <v>112.59782079604599</v>
      </c>
      <c r="I6" s="8">
        <v>1.6740831599828536</v>
      </c>
      <c r="J6" s="8"/>
    </row>
    <row r="7" spans="1:11" ht="15" x14ac:dyDescent="0.2">
      <c r="B7" s="2" t="s">
        <v>155</v>
      </c>
      <c r="C7" s="144">
        <v>1152598</v>
      </c>
      <c r="E7" s="195" t="s">
        <v>11</v>
      </c>
      <c r="F7" s="25">
        <v>2016107</v>
      </c>
      <c r="H7" s="195" t="s">
        <v>11</v>
      </c>
      <c r="I7" s="8">
        <v>1.7491848849295244</v>
      </c>
      <c r="J7" s="8"/>
    </row>
    <row r="8" spans="1:11" ht="26.25" customHeight="1" x14ac:dyDescent="0.2">
      <c r="B8" s="54" t="s">
        <v>131</v>
      </c>
      <c r="C8" s="48"/>
      <c r="D8" s="48"/>
      <c r="E8" s="151"/>
      <c r="F8" s="48"/>
      <c r="G8" s="27"/>
      <c r="H8" s="57"/>
      <c r="I8" s="72"/>
      <c r="J8" s="72"/>
    </row>
    <row r="9" spans="1:11" ht="19.5" customHeight="1" x14ac:dyDescent="0.2">
      <c r="B9" s="184" t="s">
        <v>180</v>
      </c>
      <c r="C9" s="48">
        <v>393845</v>
      </c>
      <c r="D9" s="48"/>
      <c r="E9" s="196" t="s">
        <v>193</v>
      </c>
      <c r="F9" s="48">
        <v>712702</v>
      </c>
      <c r="G9" s="27"/>
      <c r="H9" s="197" t="s">
        <v>194</v>
      </c>
      <c r="I9" s="137">
        <v>1.8096002234381545</v>
      </c>
      <c r="J9" s="199"/>
    </row>
    <row r="10" spans="1:11" s="115" customFormat="1" ht="17.25" customHeight="1" x14ac:dyDescent="0.2">
      <c r="B10" s="183" t="s">
        <v>166</v>
      </c>
      <c r="C10" s="134">
        <v>48720</v>
      </c>
      <c r="D10" s="135"/>
      <c r="E10" s="198">
        <v>50.5</v>
      </c>
      <c r="F10" s="134">
        <v>96523</v>
      </c>
      <c r="G10" s="136"/>
      <c r="H10" s="198">
        <v>56.2</v>
      </c>
      <c r="I10" s="137">
        <v>1.9811781609195402</v>
      </c>
      <c r="J10" s="199"/>
    </row>
    <row r="11" spans="1:11" ht="13.5" customHeight="1" x14ac:dyDescent="0.2">
      <c r="A11" s="14"/>
      <c r="B11" s="183" t="s">
        <v>167</v>
      </c>
      <c r="C11" s="138">
        <v>48696</v>
      </c>
      <c r="D11" s="139"/>
      <c r="E11" s="198">
        <v>100</v>
      </c>
      <c r="F11" s="138">
        <v>94533</v>
      </c>
      <c r="G11" s="140"/>
      <c r="H11" s="198">
        <v>97.9</v>
      </c>
      <c r="I11" s="137">
        <v>1.9412888122227698</v>
      </c>
      <c r="J11" s="199"/>
    </row>
    <row r="12" spans="1:11" ht="13.5" customHeight="1" x14ac:dyDescent="0.2">
      <c r="A12" s="14"/>
      <c r="B12" s="183" t="s">
        <v>173</v>
      </c>
      <c r="C12" s="138">
        <v>73742</v>
      </c>
      <c r="D12" s="139"/>
      <c r="E12" s="198">
        <v>151.4</v>
      </c>
      <c r="F12" s="200">
        <v>134247</v>
      </c>
      <c r="G12" s="140"/>
      <c r="H12" s="198">
        <v>142</v>
      </c>
      <c r="I12" s="199">
        <v>1.8204957825933661</v>
      </c>
      <c r="J12" s="199"/>
    </row>
    <row r="13" spans="1:11" ht="13.5" customHeight="1" x14ac:dyDescent="0.2">
      <c r="A13" s="14"/>
      <c r="B13" s="214" t="s">
        <v>177</v>
      </c>
      <c r="C13" s="200">
        <v>101117</v>
      </c>
      <c r="D13" s="139"/>
      <c r="E13" s="198">
        <v>137.1</v>
      </c>
      <c r="F13" s="200">
        <v>173853</v>
      </c>
      <c r="G13" s="140"/>
      <c r="H13" s="198">
        <v>129.5</v>
      </c>
      <c r="I13" s="199">
        <v>1.7193251382062364</v>
      </c>
      <c r="J13" s="199"/>
    </row>
    <row r="14" spans="1:11" ht="13.5" customHeight="1" x14ac:dyDescent="0.2">
      <c r="A14" s="14"/>
      <c r="B14" s="214" t="s">
        <v>179</v>
      </c>
      <c r="C14" s="200">
        <v>121570</v>
      </c>
      <c r="D14" s="139"/>
      <c r="E14" s="198">
        <v>120.2</v>
      </c>
      <c r="F14" s="200">
        <v>213546</v>
      </c>
      <c r="G14" s="140"/>
      <c r="H14" s="198">
        <v>122.8</v>
      </c>
      <c r="I14" s="199">
        <v>1.7565682322941516</v>
      </c>
      <c r="J14" s="199"/>
    </row>
    <row r="15" spans="1:11" ht="24.75" customHeight="1" x14ac:dyDescent="0.2">
      <c r="A15" s="14" t="s">
        <v>156</v>
      </c>
      <c r="B15" s="14"/>
      <c r="C15" s="1"/>
      <c r="D15" s="1"/>
      <c r="E15" s="2"/>
      <c r="F15" s="15"/>
      <c r="G15" s="2"/>
      <c r="H15" s="10"/>
      <c r="I15" s="12"/>
      <c r="J15" s="12"/>
    </row>
    <row r="16" spans="1:11" ht="12.75" customHeight="1" x14ac:dyDescent="0.2">
      <c r="A16" s="14" t="s">
        <v>158</v>
      </c>
      <c r="B16" s="14"/>
      <c r="C16" s="1"/>
      <c r="D16" s="1"/>
      <c r="E16" s="2"/>
      <c r="F16" s="15"/>
      <c r="G16" s="2"/>
      <c r="H16" s="10"/>
      <c r="I16" s="12"/>
      <c r="J16" s="12"/>
    </row>
    <row r="17" spans="1:17" ht="21" customHeight="1" x14ac:dyDescent="0.2">
      <c r="A17" s="16"/>
      <c r="B17" s="16"/>
      <c r="C17" s="1"/>
      <c r="D17" s="1"/>
      <c r="E17" s="2"/>
      <c r="F17" s="15"/>
      <c r="G17" s="2"/>
      <c r="H17" s="10"/>
      <c r="I17" s="12"/>
      <c r="J17" s="12"/>
    </row>
    <row r="18" spans="1:17" ht="21" customHeight="1" x14ac:dyDescent="0.2">
      <c r="A18" s="16"/>
      <c r="B18" s="16"/>
      <c r="C18" s="1"/>
      <c r="D18" s="1"/>
      <c r="E18" s="2"/>
      <c r="F18" s="15"/>
      <c r="G18" s="2"/>
      <c r="H18" s="10"/>
      <c r="I18" s="12"/>
      <c r="J18" s="12"/>
    </row>
    <row r="19" spans="1:17" ht="21" customHeight="1" x14ac:dyDescent="0.2">
      <c r="A19" s="16"/>
      <c r="B19" s="16"/>
      <c r="C19" s="1"/>
      <c r="D19" s="1"/>
      <c r="E19" s="2"/>
      <c r="F19" s="15"/>
      <c r="G19" s="2"/>
      <c r="H19" s="10"/>
      <c r="I19" s="12"/>
      <c r="J19" s="12"/>
    </row>
    <row r="20" spans="1:17" x14ac:dyDescent="0.2">
      <c r="A20" s="10"/>
      <c r="B20" s="10"/>
      <c r="C20" s="1"/>
      <c r="D20" s="1"/>
      <c r="E20" s="2"/>
      <c r="F20" s="15"/>
      <c r="G20" s="2"/>
      <c r="H20" s="10"/>
      <c r="I20" s="12"/>
      <c r="J20" s="12"/>
    </row>
    <row r="21" spans="1:17" x14ac:dyDescent="0.2">
      <c r="A21" s="10"/>
      <c r="B21" s="10"/>
      <c r="C21" s="1"/>
      <c r="D21" s="1"/>
      <c r="E21" s="2"/>
      <c r="F21" s="15"/>
      <c r="G21" s="2"/>
      <c r="H21" s="10"/>
      <c r="I21" s="12"/>
      <c r="J21" s="12"/>
    </row>
    <row r="22" spans="1:17" x14ac:dyDescent="0.2">
      <c r="A22" s="10"/>
      <c r="B22" s="10"/>
      <c r="C22" s="1"/>
      <c r="D22" s="1"/>
      <c r="E22" s="2"/>
      <c r="F22" s="15"/>
      <c r="G22" s="2"/>
      <c r="H22" s="10"/>
      <c r="I22" s="12"/>
      <c r="J22" s="12"/>
      <c r="K22" s="12"/>
      <c r="L22" s="12"/>
      <c r="M22" s="12"/>
      <c r="N22" s="132"/>
      <c r="O22" s="132"/>
      <c r="P22" s="132"/>
      <c r="Q22" s="132"/>
    </row>
    <row r="23" spans="1:17" x14ac:dyDescent="0.2">
      <c r="A23" s="10"/>
      <c r="B23" s="10"/>
      <c r="C23" s="1"/>
      <c r="D23" s="1"/>
      <c r="E23" s="18"/>
      <c r="F23" s="15"/>
      <c r="G23" s="2"/>
      <c r="H23" s="18"/>
      <c r="I23" s="19"/>
      <c r="J23" s="19"/>
      <c r="K23" s="132"/>
      <c r="L23" s="132"/>
      <c r="M23" s="132"/>
      <c r="N23" s="132"/>
      <c r="O23" s="132"/>
      <c r="P23" s="132"/>
      <c r="Q23" s="132"/>
    </row>
    <row r="24" spans="1:17" x14ac:dyDescent="0.2">
      <c r="A24" s="10"/>
      <c r="B24" s="10"/>
      <c r="C24" s="1"/>
      <c r="D24" s="1"/>
      <c r="E24" s="18"/>
      <c r="F24" s="15"/>
      <c r="G24" s="2"/>
      <c r="H24" s="18"/>
      <c r="I24" s="19"/>
      <c r="J24" s="19"/>
      <c r="K24" s="132"/>
      <c r="L24" s="132"/>
      <c r="M24" s="132"/>
      <c r="N24" s="132"/>
      <c r="O24" s="132"/>
      <c r="P24" s="132"/>
      <c r="Q24" s="132"/>
    </row>
  </sheetData>
  <mergeCells count="2">
    <mergeCell ref="F2:G2"/>
    <mergeCell ref="C2:D2"/>
  </mergeCells>
  <phoneticPr fontId="1" type="noConversion"/>
  <printOptions horizontalCentered="1"/>
  <pageMargins left="0.59055118110236227" right="0.59055118110236227" top="3.1496062992125986" bottom="0.59055118110236227" header="0.51181102362204722" footer="0.51181102362204722"/>
  <pageSetup paperSize="9" scale="90" orientation="portrait" r:id="rId1"/>
  <headerFooter alignWithMargins="0">
    <oddHeader>&amp;LPRIOPĆENJE TURIZAM I.-IX.2016.&amp;R&amp;D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showGridLines="0" topLeftCell="A13" workbookViewId="0">
      <selection activeCell="T43" sqref="T43"/>
    </sheetView>
  </sheetViews>
  <sheetFormatPr defaultColWidth="8.83203125" defaultRowHeight="12.75" x14ac:dyDescent="0.2"/>
  <cols>
    <col min="1" max="1" width="0.83203125" style="5" customWidth="1"/>
    <col min="2" max="2" width="1.83203125" style="5" customWidth="1"/>
    <col min="3" max="3" width="22.1640625" style="5" customWidth="1"/>
    <col min="4" max="4" width="9.33203125" style="5" customWidth="1"/>
    <col min="5" max="5" width="1" style="5" customWidth="1"/>
    <col min="6" max="6" width="9.33203125" style="5" customWidth="1"/>
    <col min="7" max="7" width="1" style="5" customWidth="1"/>
    <col min="8" max="8" width="9.33203125" style="5" customWidth="1"/>
    <col min="9" max="9" width="1" style="5" customWidth="1"/>
    <col min="10" max="10" width="9.33203125" style="5" customWidth="1"/>
    <col min="11" max="11" width="1" style="5" customWidth="1"/>
    <col min="12" max="12" width="9.33203125" style="5" customWidth="1"/>
    <col min="13" max="13" width="1" style="5" customWidth="1"/>
    <col min="14" max="14" width="9.33203125" style="5" customWidth="1"/>
    <col min="15" max="15" width="1" style="5" customWidth="1"/>
    <col min="16" max="16" width="9.33203125" style="5" customWidth="1"/>
    <col min="17" max="17" width="1" style="5" customWidth="1"/>
    <col min="18" max="18" width="9.33203125" style="5" customWidth="1"/>
    <col min="19" max="19" width="1" style="5" customWidth="1"/>
    <col min="20" max="20" width="8.83203125" style="5"/>
    <col min="21" max="21" width="1.83203125" style="5" customWidth="1"/>
    <col min="22" max="22" width="9.33203125" style="5" customWidth="1"/>
    <col min="23" max="16384" width="8.83203125" style="5"/>
  </cols>
  <sheetData>
    <row r="1" spans="1:27" ht="27.75" customHeight="1" thickBot="1" x14ac:dyDescent="0.25">
      <c r="A1" s="133" t="s">
        <v>192</v>
      </c>
      <c r="T1" s="2"/>
    </row>
    <row r="2" spans="1:27" ht="18.75" customHeight="1" x14ac:dyDescent="0.2">
      <c r="A2" s="313" t="s">
        <v>140</v>
      </c>
      <c r="B2" s="313"/>
      <c r="C2" s="313"/>
      <c r="D2" s="315" t="s">
        <v>0</v>
      </c>
      <c r="E2" s="316"/>
      <c r="F2" s="316"/>
      <c r="G2" s="316"/>
      <c r="H2" s="316"/>
      <c r="I2" s="316"/>
      <c r="J2" s="316"/>
      <c r="K2" s="317"/>
      <c r="L2" s="295" t="s">
        <v>1</v>
      </c>
      <c r="M2" s="258"/>
      <c r="N2" s="258"/>
      <c r="O2" s="258"/>
      <c r="P2" s="258"/>
      <c r="Q2" s="258"/>
      <c r="R2" s="258"/>
      <c r="S2" s="258"/>
      <c r="T2" s="2"/>
    </row>
    <row r="3" spans="1:27" ht="18.75" customHeight="1" x14ac:dyDescent="0.2">
      <c r="A3" s="294"/>
      <c r="B3" s="294"/>
      <c r="C3" s="294"/>
      <c r="D3" s="311" t="s">
        <v>141</v>
      </c>
      <c r="E3" s="311"/>
      <c r="F3" s="311"/>
      <c r="G3" s="311"/>
      <c r="H3" s="255" t="s">
        <v>142</v>
      </c>
      <c r="I3" s="255"/>
      <c r="J3" s="255"/>
      <c r="K3" s="318"/>
      <c r="L3" s="260" t="s">
        <v>141</v>
      </c>
      <c r="M3" s="255"/>
      <c r="N3" s="255"/>
      <c r="O3" s="318"/>
      <c r="P3" s="260" t="s">
        <v>142</v>
      </c>
      <c r="Q3" s="255"/>
      <c r="R3" s="255"/>
      <c r="S3" s="255"/>
      <c r="T3" s="2"/>
    </row>
    <row r="4" spans="1:27" ht="29.25" customHeight="1" x14ac:dyDescent="0.2">
      <c r="A4" s="314"/>
      <c r="B4" s="314"/>
      <c r="C4" s="314"/>
      <c r="D4" s="311" t="s">
        <v>143</v>
      </c>
      <c r="E4" s="311"/>
      <c r="F4" s="311" t="s">
        <v>157</v>
      </c>
      <c r="G4" s="311"/>
      <c r="H4" s="311" t="s">
        <v>143</v>
      </c>
      <c r="I4" s="311"/>
      <c r="J4" s="311" t="s">
        <v>157</v>
      </c>
      <c r="K4" s="311"/>
      <c r="L4" s="311" t="s">
        <v>143</v>
      </c>
      <c r="M4" s="311"/>
      <c r="N4" s="311" t="s">
        <v>157</v>
      </c>
      <c r="O4" s="311"/>
      <c r="P4" s="311" t="s">
        <v>143</v>
      </c>
      <c r="Q4" s="311"/>
      <c r="R4" s="311" t="s">
        <v>157</v>
      </c>
      <c r="S4" s="261"/>
      <c r="T4" s="2"/>
    </row>
    <row r="5" spans="1:27" ht="24.75" customHeight="1" x14ac:dyDescent="0.2">
      <c r="A5" s="312" t="s">
        <v>144</v>
      </c>
      <c r="B5" s="312"/>
      <c r="C5" s="312"/>
      <c r="D5" s="170">
        <f>SUM(D6,D7,D8,D9,D10,D11,D12)</f>
        <v>10177</v>
      </c>
      <c r="E5" s="40"/>
      <c r="F5" s="40">
        <f>SUM(F6,F7,F8,F9,F10,F11,F12)</f>
        <v>54722</v>
      </c>
      <c r="G5" s="40"/>
      <c r="H5" s="40">
        <f>SUM(H6,H7,H8,H9,H10,H11,H12)</f>
        <v>6087</v>
      </c>
      <c r="I5" s="40">
        <f>SUM(I6,I7,I8,I9,I10,I11,I12)</f>
        <v>0</v>
      </c>
      <c r="J5" s="40">
        <f>SUM(J6,J7,J8,J9,J10,J11,J12)</f>
        <v>50584</v>
      </c>
      <c r="K5" s="40"/>
      <c r="L5" s="170">
        <f t="shared" ref="L5:R5" si="0">SUM(L6,L7,L8,L9,L10,L11,L12)</f>
        <v>17002</v>
      </c>
      <c r="M5" s="40">
        <f t="shared" si="0"/>
        <v>0</v>
      </c>
      <c r="N5" s="40">
        <f t="shared" si="0"/>
        <v>103276</v>
      </c>
      <c r="O5" s="40">
        <f t="shared" si="0"/>
        <v>0</v>
      </c>
      <c r="P5" s="40">
        <f t="shared" si="0"/>
        <v>10539</v>
      </c>
      <c r="Q5" s="40">
        <f t="shared" si="0"/>
        <v>0</v>
      </c>
      <c r="R5" s="40">
        <f t="shared" si="0"/>
        <v>82729</v>
      </c>
      <c r="S5" s="40"/>
    </row>
    <row r="6" spans="1:27" ht="20.25" customHeight="1" x14ac:dyDescent="0.2">
      <c r="B6" s="5" t="s">
        <v>145</v>
      </c>
      <c r="C6" s="2"/>
      <c r="D6" s="171">
        <v>605</v>
      </c>
      <c r="E6" s="25"/>
      <c r="F6" s="4">
        <v>1128</v>
      </c>
      <c r="G6" s="25"/>
      <c r="H6" s="25">
        <v>493</v>
      </c>
      <c r="I6" s="25"/>
      <c r="J6" s="4">
        <v>1146</v>
      </c>
      <c r="K6" s="172"/>
      <c r="L6" s="4">
        <v>927</v>
      </c>
      <c r="M6" s="82"/>
      <c r="N6" s="4">
        <v>2147</v>
      </c>
      <c r="O6" s="25"/>
      <c r="P6" s="4">
        <v>920</v>
      </c>
      <c r="Q6" s="25"/>
      <c r="R6" s="4">
        <v>2058</v>
      </c>
      <c r="S6" s="25"/>
    </row>
    <row r="7" spans="1:27" ht="16.5" customHeight="1" x14ac:dyDescent="0.2">
      <c r="B7" s="5" t="s">
        <v>146</v>
      </c>
      <c r="C7" s="2"/>
      <c r="D7" s="171">
        <v>1085</v>
      </c>
      <c r="E7" s="25"/>
      <c r="F7" s="4">
        <v>3694</v>
      </c>
      <c r="G7" s="25"/>
      <c r="H7" s="25">
        <v>806</v>
      </c>
      <c r="I7" s="25"/>
      <c r="J7" s="4">
        <v>3897</v>
      </c>
      <c r="K7" s="172"/>
      <c r="L7" s="82">
        <v>2000</v>
      </c>
      <c r="M7" s="17"/>
      <c r="N7" s="82">
        <v>10562</v>
      </c>
      <c r="O7" s="41"/>
      <c r="P7" s="4">
        <v>1459</v>
      </c>
      <c r="Q7" s="17"/>
      <c r="R7" s="4">
        <v>8716</v>
      </c>
      <c r="S7" s="41"/>
    </row>
    <row r="8" spans="1:27" ht="16.5" customHeight="1" x14ac:dyDescent="0.2">
      <c r="B8" s="275" t="s">
        <v>147</v>
      </c>
      <c r="C8" s="275"/>
      <c r="D8" s="171">
        <v>2189</v>
      </c>
      <c r="E8" s="25"/>
      <c r="F8" s="4">
        <v>9375</v>
      </c>
      <c r="G8" s="25"/>
      <c r="H8" s="95">
        <v>1497</v>
      </c>
      <c r="I8" s="25"/>
      <c r="J8" s="95">
        <v>7317</v>
      </c>
      <c r="K8" s="172"/>
      <c r="L8" s="98">
        <v>4008</v>
      </c>
      <c r="M8" s="17"/>
      <c r="N8" s="98">
        <v>20367</v>
      </c>
      <c r="O8" s="41"/>
      <c r="P8" s="95">
        <v>2764</v>
      </c>
      <c r="Q8" s="17"/>
      <c r="R8" s="95">
        <v>14039</v>
      </c>
      <c r="S8" s="41"/>
    </row>
    <row r="9" spans="1:27" ht="16.5" customHeight="1" x14ac:dyDescent="0.2">
      <c r="B9" s="3" t="s">
        <v>148</v>
      </c>
      <c r="C9" s="173"/>
      <c r="D9" s="171">
        <v>2744</v>
      </c>
      <c r="E9" s="25"/>
      <c r="F9" s="4">
        <v>10011</v>
      </c>
      <c r="G9" s="25"/>
      <c r="H9" s="95">
        <v>1515</v>
      </c>
      <c r="I9" s="25"/>
      <c r="J9" s="95">
        <v>6213</v>
      </c>
      <c r="K9" s="172"/>
      <c r="L9" s="41">
        <v>4406</v>
      </c>
      <c r="M9" s="17"/>
      <c r="N9" s="41">
        <v>19944</v>
      </c>
      <c r="O9" s="41"/>
      <c r="P9" s="95">
        <v>2458</v>
      </c>
      <c r="Q9" s="17"/>
      <c r="R9" s="95">
        <v>11065</v>
      </c>
      <c r="S9" s="41"/>
    </row>
    <row r="10" spans="1:27" ht="16.5" customHeight="1" x14ac:dyDescent="0.2">
      <c r="B10" s="3" t="s">
        <v>149</v>
      </c>
      <c r="C10" s="74"/>
      <c r="D10" s="171">
        <v>1987</v>
      </c>
      <c r="E10" s="4"/>
      <c r="F10" s="4">
        <v>10376</v>
      </c>
      <c r="G10" s="25"/>
      <c r="H10" s="95">
        <v>960</v>
      </c>
      <c r="I10" s="130"/>
      <c r="J10" s="95">
        <v>9001</v>
      </c>
      <c r="K10" s="172"/>
      <c r="L10" s="41">
        <v>3174</v>
      </c>
      <c r="M10" s="82"/>
      <c r="N10" s="41">
        <v>18392</v>
      </c>
      <c r="O10" s="41"/>
      <c r="P10" s="95">
        <v>1507</v>
      </c>
      <c r="Q10" s="131"/>
      <c r="R10" s="95">
        <v>13743</v>
      </c>
      <c r="S10" s="41"/>
    </row>
    <row r="11" spans="1:27" ht="16.5" customHeight="1" x14ac:dyDescent="0.2">
      <c r="B11" s="5" t="s">
        <v>150</v>
      </c>
      <c r="C11" s="74"/>
      <c r="D11" s="171">
        <v>1134</v>
      </c>
      <c r="E11" s="25"/>
      <c r="F11" s="4">
        <v>10610</v>
      </c>
      <c r="G11" s="25"/>
      <c r="H11" s="25">
        <v>584</v>
      </c>
      <c r="I11" s="25"/>
      <c r="J11" s="25">
        <v>13171</v>
      </c>
      <c r="K11" s="172"/>
      <c r="L11" s="25">
        <v>1796</v>
      </c>
      <c r="M11" s="17"/>
      <c r="N11" s="25">
        <v>16750</v>
      </c>
      <c r="O11" s="41"/>
      <c r="P11" s="25">
        <v>959</v>
      </c>
      <c r="Q11" s="17"/>
      <c r="R11" s="25">
        <v>18018</v>
      </c>
      <c r="S11" s="41"/>
    </row>
    <row r="12" spans="1:27" ht="16.5" customHeight="1" x14ac:dyDescent="0.2">
      <c r="B12" s="5" t="s">
        <v>151</v>
      </c>
      <c r="C12" s="74"/>
      <c r="D12" s="171">
        <v>433</v>
      </c>
      <c r="E12" s="25"/>
      <c r="F12" s="4">
        <v>9528</v>
      </c>
      <c r="G12" s="25"/>
      <c r="H12" s="25">
        <v>232</v>
      </c>
      <c r="I12" s="25"/>
      <c r="J12" s="25">
        <v>9839</v>
      </c>
      <c r="K12" s="172"/>
      <c r="L12" s="25">
        <v>691</v>
      </c>
      <c r="M12" s="17"/>
      <c r="N12" s="25">
        <v>15114</v>
      </c>
      <c r="O12" s="41"/>
      <c r="P12" s="25">
        <v>472</v>
      </c>
      <c r="Q12" s="17"/>
      <c r="R12" s="25">
        <v>15090</v>
      </c>
      <c r="S12" s="41"/>
    </row>
    <row r="14" spans="1:27" x14ac:dyDescent="0.2">
      <c r="H14" s="17"/>
      <c r="AA14" s="5" t="s">
        <v>152</v>
      </c>
    </row>
    <row r="15" spans="1:27" x14ac:dyDescent="0.2">
      <c r="C15" s="174"/>
      <c r="D15" s="55"/>
      <c r="E15" s="55"/>
      <c r="F15" s="80"/>
      <c r="G15" s="55"/>
      <c r="H15" s="55"/>
      <c r="I15" s="55"/>
      <c r="J15" s="55"/>
      <c r="K15" s="55"/>
      <c r="L15" s="55"/>
      <c r="M15" s="55"/>
      <c r="N15" s="80"/>
    </row>
    <row r="16" spans="1:27" x14ac:dyDescent="0.2">
      <c r="C16" s="55"/>
      <c r="D16" s="55"/>
      <c r="E16" s="55"/>
      <c r="F16" s="80"/>
      <c r="G16" s="55"/>
      <c r="H16" s="55"/>
      <c r="I16" s="55"/>
      <c r="J16" s="55"/>
      <c r="K16" s="55"/>
      <c r="L16" s="55"/>
      <c r="M16" s="55"/>
      <c r="N16" s="80"/>
      <c r="W16" s="110"/>
      <c r="X16" s="110"/>
      <c r="Y16" s="110"/>
      <c r="Z16" s="5" t="s">
        <v>18</v>
      </c>
      <c r="AA16" s="5" t="s">
        <v>153</v>
      </c>
    </row>
    <row r="17" spans="3:28" x14ac:dyDescent="0.2">
      <c r="C17" s="55"/>
      <c r="D17" s="55"/>
      <c r="E17" s="55"/>
      <c r="F17" s="80"/>
      <c r="G17" s="55"/>
      <c r="H17" s="55"/>
      <c r="I17" s="55"/>
      <c r="J17" s="55"/>
      <c r="K17" s="55"/>
      <c r="L17" s="55"/>
      <c r="M17" s="55"/>
      <c r="N17" s="80"/>
      <c r="X17" s="5" t="s">
        <v>145</v>
      </c>
      <c r="Z17" s="17">
        <f>SUM(N6,R6)</f>
        <v>4205</v>
      </c>
      <c r="AA17" s="25">
        <f t="shared" ref="AA17:AA23" si="1">SUM(L6,P6)</f>
        <v>1847</v>
      </c>
      <c r="AB17" s="17"/>
    </row>
    <row r="18" spans="3:28" x14ac:dyDescent="0.2"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X18" s="5" t="s">
        <v>146</v>
      </c>
      <c r="Z18" s="17">
        <f t="shared" ref="Z18:Z23" si="2">SUM(N7,R7)</f>
        <v>19278</v>
      </c>
      <c r="AA18" s="25">
        <f t="shared" si="1"/>
        <v>3459</v>
      </c>
      <c r="AB18" s="17"/>
    </row>
    <row r="19" spans="3:28" x14ac:dyDescent="0.2"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X19" s="175" t="s">
        <v>147</v>
      </c>
      <c r="Y19" s="175"/>
      <c r="Z19" s="17">
        <f t="shared" si="2"/>
        <v>34406</v>
      </c>
      <c r="AA19" s="25">
        <f t="shared" si="1"/>
        <v>6772</v>
      </c>
      <c r="AB19" s="17"/>
    </row>
    <row r="20" spans="3:28" x14ac:dyDescent="0.2">
      <c r="X20" s="3" t="s">
        <v>148</v>
      </c>
      <c r="Y20" s="2"/>
      <c r="Z20" s="17">
        <f t="shared" si="2"/>
        <v>31009</v>
      </c>
      <c r="AA20" s="25">
        <f t="shared" si="1"/>
        <v>6864</v>
      </c>
      <c r="AB20" s="17"/>
    </row>
    <row r="21" spans="3:28" x14ac:dyDescent="0.2">
      <c r="X21" s="3" t="s">
        <v>149</v>
      </c>
      <c r="Y21" s="2"/>
      <c r="Z21" s="17">
        <f t="shared" si="2"/>
        <v>32135</v>
      </c>
      <c r="AA21" s="25">
        <f t="shared" si="1"/>
        <v>4681</v>
      </c>
      <c r="AB21" s="17"/>
    </row>
    <row r="22" spans="3:28" x14ac:dyDescent="0.2">
      <c r="X22" s="5" t="s">
        <v>150</v>
      </c>
      <c r="Z22" s="17">
        <f t="shared" si="2"/>
        <v>34768</v>
      </c>
      <c r="AA22" s="25">
        <f t="shared" si="1"/>
        <v>2755</v>
      </c>
      <c r="AB22" s="17"/>
    </row>
    <row r="23" spans="3:28" x14ac:dyDescent="0.2">
      <c r="X23" s="5" t="s">
        <v>151</v>
      </c>
      <c r="Z23" s="17">
        <f t="shared" si="2"/>
        <v>30204</v>
      </c>
      <c r="AA23" s="25">
        <f t="shared" si="1"/>
        <v>1163</v>
      </c>
      <c r="AB23" s="17"/>
    </row>
    <row r="24" spans="3:28" x14ac:dyDescent="0.2">
      <c r="X24" s="5" t="s">
        <v>154</v>
      </c>
      <c r="Z24" s="59">
        <f>SUM(Z17:Z23)</f>
        <v>186005</v>
      </c>
      <c r="AA24" s="59">
        <f>SUM(AA17:AA23)</f>
        <v>27541</v>
      </c>
      <c r="AB24" s="59"/>
    </row>
  </sheetData>
  <mergeCells count="17">
    <mergeCell ref="B8:C8"/>
    <mergeCell ref="J4:K4"/>
    <mergeCell ref="L4:M4"/>
    <mergeCell ref="N4:O4"/>
    <mergeCell ref="P4:Q4"/>
    <mergeCell ref="R4:S4"/>
    <mergeCell ref="A5:C5"/>
    <mergeCell ref="A2:C4"/>
    <mergeCell ref="D2:K2"/>
    <mergeCell ref="L2:S2"/>
    <mergeCell ref="D3:G3"/>
    <mergeCell ref="H3:K3"/>
    <mergeCell ref="L3:O3"/>
    <mergeCell ref="P3:S3"/>
    <mergeCell ref="D4:E4"/>
    <mergeCell ref="F4:G4"/>
    <mergeCell ref="H4:I4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1"/>
  <sheetViews>
    <sheetView showGridLines="0" workbookViewId="0">
      <selection activeCell="G13" sqref="G13"/>
    </sheetView>
  </sheetViews>
  <sheetFormatPr defaultRowHeight="12.75" x14ac:dyDescent="0.2"/>
  <cols>
    <col min="1" max="1" width="63" style="231" customWidth="1"/>
    <col min="2" max="2" width="37.83203125" style="231" customWidth="1"/>
    <col min="3" max="16384" width="9.33203125" style="231"/>
  </cols>
  <sheetData>
    <row r="1" spans="1:2" ht="15" customHeight="1" x14ac:dyDescent="0.2">
      <c r="A1" s="230" t="s">
        <v>195</v>
      </c>
    </row>
    <row r="2" spans="1:2" x14ac:dyDescent="0.2">
      <c r="A2" s="232"/>
    </row>
    <row r="3" spans="1:2" x14ac:dyDescent="0.2">
      <c r="A3" s="233" t="s">
        <v>196</v>
      </c>
    </row>
    <row r="4" spans="1:2" ht="6" customHeight="1" x14ac:dyDescent="0.2">
      <c r="A4" s="233"/>
    </row>
    <row r="5" spans="1:2" ht="39" customHeight="1" x14ac:dyDescent="0.2">
      <c r="A5" s="319" t="s">
        <v>197</v>
      </c>
      <c r="B5" s="319"/>
    </row>
    <row r="6" spans="1:2" ht="3.75" customHeight="1" x14ac:dyDescent="0.2">
      <c r="A6" s="232"/>
      <c r="B6" s="234"/>
    </row>
    <row r="7" spans="1:2" ht="38.25" customHeight="1" x14ac:dyDescent="0.2">
      <c r="A7" s="319" t="s">
        <v>198</v>
      </c>
      <c r="B7" s="319"/>
    </row>
    <row r="8" spans="1:2" ht="3.75" customHeight="1" x14ac:dyDescent="0.2">
      <c r="A8" s="232"/>
      <c r="B8" s="234"/>
    </row>
    <row r="9" spans="1:2" ht="39" customHeight="1" x14ac:dyDescent="0.2">
      <c r="A9" s="320" t="s">
        <v>199</v>
      </c>
      <c r="B9" s="320"/>
    </row>
    <row r="10" spans="1:2" ht="3.75" customHeight="1" x14ac:dyDescent="0.2">
      <c r="A10" s="232"/>
      <c r="B10" s="234"/>
    </row>
    <row r="11" spans="1:2" ht="51.75" customHeight="1" x14ac:dyDescent="0.2">
      <c r="A11" s="320" t="s">
        <v>200</v>
      </c>
      <c r="B11" s="320"/>
    </row>
    <row r="12" spans="1:2" ht="3.75" customHeight="1" x14ac:dyDescent="0.2">
      <c r="A12" s="232"/>
      <c r="B12" s="234"/>
    </row>
    <row r="13" spans="1:2" ht="28.5" customHeight="1" x14ac:dyDescent="0.2">
      <c r="A13" s="319" t="s">
        <v>201</v>
      </c>
      <c r="B13" s="319"/>
    </row>
    <row r="14" spans="1:2" ht="6" customHeight="1" x14ac:dyDescent="0.2">
      <c r="A14" s="233" t="s">
        <v>202</v>
      </c>
      <c r="B14" s="234"/>
    </row>
    <row r="15" spans="1:2" x14ac:dyDescent="0.2">
      <c r="A15" s="233" t="s">
        <v>203</v>
      </c>
      <c r="B15" s="234"/>
    </row>
    <row r="16" spans="1:2" ht="3.75" customHeight="1" x14ac:dyDescent="0.2">
      <c r="A16" s="233"/>
      <c r="B16" s="234"/>
    </row>
    <row r="17" spans="1:2" ht="28.5" customHeight="1" x14ac:dyDescent="0.2">
      <c r="A17" s="319" t="s">
        <v>204</v>
      </c>
      <c r="B17" s="319"/>
    </row>
    <row r="18" spans="1:2" ht="6" customHeight="1" x14ac:dyDescent="0.2">
      <c r="A18" s="233"/>
      <c r="B18" s="234"/>
    </row>
    <row r="19" spans="1:2" x14ac:dyDescent="0.2">
      <c r="A19" s="233" t="s">
        <v>205</v>
      </c>
      <c r="B19" s="234"/>
    </row>
    <row r="20" spans="1:2" ht="3.75" customHeight="1" x14ac:dyDescent="0.2">
      <c r="A20" s="232"/>
      <c r="B20" s="234"/>
    </row>
    <row r="21" spans="1:2" ht="39" customHeight="1" x14ac:dyDescent="0.2">
      <c r="A21" s="319" t="s">
        <v>206</v>
      </c>
      <c r="B21" s="319"/>
    </row>
    <row r="22" spans="1:2" ht="3.75" customHeight="1" x14ac:dyDescent="0.2">
      <c r="A22" s="232"/>
      <c r="B22" s="234"/>
    </row>
    <row r="23" spans="1:2" ht="90.75" customHeight="1" x14ac:dyDescent="0.2">
      <c r="A23" s="319" t="s">
        <v>207</v>
      </c>
      <c r="B23" s="319"/>
    </row>
    <row r="24" spans="1:2" ht="3.75" customHeight="1" x14ac:dyDescent="0.2">
      <c r="A24" s="232"/>
      <c r="B24" s="234"/>
    </row>
    <row r="25" spans="1:2" ht="78" customHeight="1" x14ac:dyDescent="0.2">
      <c r="A25" s="319" t="s">
        <v>208</v>
      </c>
      <c r="B25" s="319"/>
    </row>
    <row r="26" spans="1:2" ht="3.75" customHeight="1" x14ac:dyDescent="0.2">
      <c r="A26" s="232"/>
      <c r="B26" s="234"/>
    </row>
    <row r="27" spans="1:2" ht="39" customHeight="1" x14ac:dyDescent="0.2">
      <c r="A27" s="319" t="s">
        <v>209</v>
      </c>
      <c r="B27" s="319"/>
    </row>
    <row r="28" spans="1:2" ht="6" customHeight="1" x14ac:dyDescent="0.2">
      <c r="A28" s="232"/>
      <c r="B28" s="234"/>
    </row>
    <row r="29" spans="1:2" x14ac:dyDescent="0.2">
      <c r="A29" s="233" t="s">
        <v>210</v>
      </c>
      <c r="B29" s="234"/>
    </row>
    <row r="30" spans="1:2" ht="6" customHeight="1" x14ac:dyDescent="0.2">
      <c r="A30" s="233"/>
      <c r="B30" s="234"/>
    </row>
    <row r="31" spans="1:2" ht="37.5" customHeight="1" x14ac:dyDescent="0.2">
      <c r="A31" s="322" t="s">
        <v>211</v>
      </c>
      <c r="B31" s="322"/>
    </row>
    <row r="32" spans="1:2" ht="6" customHeight="1" x14ac:dyDescent="0.2">
      <c r="A32" s="235"/>
      <c r="B32" s="234"/>
    </row>
    <row r="33" spans="1:2" ht="103.5" customHeight="1" x14ac:dyDescent="0.2">
      <c r="A33" s="322" t="s">
        <v>212</v>
      </c>
      <c r="B33" s="322"/>
    </row>
    <row r="34" spans="1:2" ht="6" customHeight="1" x14ac:dyDescent="0.2">
      <c r="A34" s="236"/>
      <c r="B34" s="234"/>
    </row>
    <row r="35" spans="1:2" ht="37.5" customHeight="1" x14ac:dyDescent="0.2">
      <c r="A35" s="322" t="s">
        <v>213</v>
      </c>
      <c r="B35" s="322"/>
    </row>
    <row r="36" spans="1:2" ht="3.75" customHeight="1" x14ac:dyDescent="0.2">
      <c r="A36" s="232"/>
      <c r="B36" s="234"/>
    </row>
    <row r="37" spans="1:2" ht="36.75" customHeight="1" x14ac:dyDescent="0.2">
      <c r="A37" s="322" t="s">
        <v>214</v>
      </c>
      <c r="B37" s="322"/>
    </row>
    <row r="38" spans="1:2" ht="3.75" customHeight="1" x14ac:dyDescent="0.2">
      <c r="A38" s="235" t="s">
        <v>15</v>
      </c>
      <c r="B38" s="234"/>
    </row>
    <row r="39" spans="1:2" ht="26.25" customHeight="1" x14ac:dyDescent="0.2">
      <c r="A39" s="322" t="s">
        <v>215</v>
      </c>
      <c r="B39" s="322"/>
    </row>
    <row r="40" spans="1:2" ht="3.75" customHeight="1" x14ac:dyDescent="0.2">
      <c r="A40" s="235"/>
      <c r="B40" s="234"/>
    </row>
    <row r="41" spans="1:2" x14ac:dyDescent="0.2">
      <c r="A41" s="322" t="s">
        <v>216</v>
      </c>
      <c r="B41" s="322"/>
    </row>
    <row r="42" spans="1:2" ht="3.75" customHeight="1" x14ac:dyDescent="0.2">
      <c r="A42" s="232" t="s">
        <v>15</v>
      </c>
      <c r="B42" s="234"/>
    </row>
    <row r="43" spans="1:2" ht="38.25" customHeight="1" x14ac:dyDescent="0.2">
      <c r="A43" s="322" t="s">
        <v>217</v>
      </c>
      <c r="B43" s="322"/>
    </row>
    <row r="44" spans="1:2" ht="3.75" customHeight="1" x14ac:dyDescent="0.2">
      <c r="A44" s="237"/>
      <c r="B44" s="234"/>
    </row>
    <row r="45" spans="1:2" x14ac:dyDescent="0.2">
      <c r="A45" s="321" t="s">
        <v>218</v>
      </c>
      <c r="B45" s="321"/>
    </row>
    <row r="46" spans="1:2" ht="3.75" customHeight="1" x14ac:dyDescent="0.2">
      <c r="A46" s="232"/>
      <c r="B46" s="234"/>
    </row>
    <row r="47" spans="1:2" ht="28.5" customHeight="1" x14ac:dyDescent="0.2">
      <c r="A47" s="322" t="s">
        <v>219</v>
      </c>
      <c r="B47" s="322"/>
    </row>
    <row r="48" spans="1:2" ht="3.75" customHeight="1" x14ac:dyDescent="0.2">
      <c r="A48" s="232"/>
      <c r="B48" s="234"/>
    </row>
    <row r="49" spans="1:2" ht="37.5" customHeight="1" x14ac:dyDescent="0.2">
      <c r="A49" s="322" t="s">
        <v>220</v>
      </c>
      <c r="B49" s="322"/>
    </row>
    <row r="50" spans="1:2" x14ac:dyDescent="0.2">
      <c r="A50" s="321" t="s">
        <v>221</v>
      </c>
      <c r="B50" s="321"/>
    </row>
    <row r="51" spans="1:2" ht="3.75" customHeight="1" x14ac:dyDescent="0.2">
      <c r="A51" s="236"/>
      <c r="B51" s="234"/>
    </row>
    <row r="52" spans="1:2" ht="39" customHeight="1" x14ac:dyDescent="0.2">
      <c r="A52" s="322" t="s">
        <v>222</v>
      </c>
      <c r="B52" s="322"/>
    </row>
    <row r="53" spans="1:2" ht="6" customHeight="1" x14ac:dyDescent="0.2">
      <c r="A53" s="235" t="s">
        <v>223</v>
      </c>
      <c r="B53" s="234"/>
    </row>
    <row r="54" spans="1:2" ht="14.25" x14ac:dyDescent="0.2">
      <c r="A54" s="324" t="s">
        <v>224</v>
      </c>
      <c r="B54" s="324"/>
    </row>
    <row r="55" spans="1:2" x14ac:dyDescent="0.2">
      <c r="A55" s="238"/>
      <c r="B55" s="239"/>
    </row>
    <row r="56" spans="1:2" x14ac:dyDescent="0.2">
      <c r="A56" s="238"/>
      <c r="B56" s="239"/>
    </row>
    <row r="57" spans="1:2" ht="12.75" customHeight="1" x14ac:dyDescent="0.2">
      <c r="A57" s="240" t="s">
        <v>225</v>
      </c>
      <c r="B57" s="240" t="s">
        <v>226</v>
      </c>
    </row>
    <row r="58" spans="1:2" x14ac:dyDescent="0.2">
      <c r="A58" s="240"/>
      <c r="B58" s="240"/>
    </row>
    <row r="59" spans="1:2" ht="12.75" customHeight="1" x14ac:dyDescent="0.2">
      <c r="A59" s="240" t="s">
        <v>227</v>
      </c>
      <c r="B59" s="240" t="s">
        <v>228</v>
      </c>
    </row>
    <row r="60" spans="1:2" ht="12.75" customHeight="1" x14ac:dyDescent="0.2">
      <c r="A60" s="240" t="s">
        <v>229</v>
      </c>
      <c r="B60" s="241" t="s">
        <v>230</v>
      </c>
    </row>
    <row r="61" spans="1:2" ht="12.75" customHeight="1" x14ac:dyDescent="0.2">
      <c r="A61" s="240" t="s">
        <v>231</v>
      </c>
      <c r="B61" s="241" t="s">
        <v>232</v>
      </c>
    </row>
    <row r="62" spans="1:2" ht="15" x14ac:dyDescent="0.2">
      <c r="A62" s="242"/>
    </row>
    <row r="63" spans="1:2" ht="15" x14ac:dyDescent="0.2">
      <c r="A63" s="242"/>
    </row>
    <row r="64" spans="1:2" x14ac:dyDescent="0.2">
      <c r="A64" s="325" t="s">
        <v>233</v>
      </c>
      <c r="B64" s="325"/>
    </row>
    <row r="65" spans="1:2" x14ac:dyDescent="0.2">
      <c r="A65" s="325" t="s">
        <v>234</v>
      </c>
      <c r="B65" s="325"/>
    </row>
    <row r="66" spans="1:2" x14ac:dyDescent="0.2">
      <c r="A66" s="325" t="s">
        <v>235</v>
      </c>
      <c r="B66" s="325"/>
    </row>
    <row r="67" spans="1:2" x14ac:dyDescent="0.2">
      <c r="A67" s="326" t="s">
        <v>236</v>
      </c>
      <c r="B67" s="326"/>
    </row>
    <row r="68" spans="1:2" x14ac:dyDescent="0.2">
      <c r="A68" s="325" t="s">
        <v>237</v>
      </c>
      <c r="B68" s="325"/>
    </row>
    <row r="69" spans="1:2" x14ac:dyDescent="0.2">
      <c r="A69" s="325" t="s">
        <v>238</v>
      </c>
      <c r="B69" s="325"/>
    </row>
    <row r="70" spans="1:2" ht="15.75" thickBot="1" x14ac:dyDescent="0.25">
      <c r="A70" s="243" t="s">
        <v>239</v>
      </c>
    </row>
    <row r="71" spans="1:2" x14ac:dyDescent="0.2">
      <c r="A71" s="323" t="s">
        <v>240</v>
      </c>
      <c r="B71" s="323"/>
    </row>
  </sheetData>
  <mergeCells count="30">
    <mergeCell ref="A71:B71"/>
    <mergeCell ref="A47:B47"/>
    <mergeCell ref="A49:B49"/>
    <mergeCell ref="A50:B50"/>
    <mergeCell ref="A52:B52"/>
    <mergeCell ref="A54:B54"/>
    <mergeCell ref="A64:B64"/>
    <mergeCell ref="A65:B65"/>
    <mergeCell ref="A66:B66"/>
    <mergeCell ref="A67:B67"/>
    <mergeCell ref="A68:B68"/>
    <mergeCell ref="A69:B69"/>
    <mergeCell ref="A45:B45"/>
    <mergeCell ref="A21:B21"/>
    <mergeCell ref="A23:B23"/>
    <mergeCell ref="A25:B25"/>
    <mergeCell ref="A27:B27"/>
    <mergeCell ref="A31:B31"/>
    <mergeCell ref="A33:B33"/>
    <mergeCell ref="A35:B35"/>
    <mergeCell ref="A37:B37"/>
    <mergeCell ref="A39:B39"/>
    <mergeCell ref="A41:B41"/>
    <mergeCell ref="A43:B43"/>
    <mergeCell ref="A17:B17"/>
    <mergeCell ref="A5:B5"/>
    <mergeCell ref="A7:B7"/>
    <mergeCell ref="A9:B9"/>
    <mergeCell ref="A11:B11"/>
    <mergeCell ref="A13:B13"/>
  </mergeCells>
  <hyperlinks>
    <hyperlink ref="A67" r:id="rId1"/>
  </hyperlinks>
  <pageMargins left="0.59055118110236227" right="0.59055118110236227" top="0.78740157480314965" bottom="0.59055118110236227" header="0.31496062992125984" footer="0.31496062992125984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1:O20"/>
  <sheetViews>
    <sheetView showGridLines="0" workbookViewId="0">
      <selection activeCell="R19" sqref="R19"/>
    </sheetView>
  </sheetViews>
  <sheetFormatPr defaultRowHeight="12.75" x14ac:dyDescent="0.2"/>
  <cols>
    <col min="13" max="13" width="10" customWidth="1"/>
    <col min="14" max="14" width="10.83203125" customWidth="1"/>
  </cols>
  <sheetData>
    <row r="1" spans="12:15" x14ac:dyDescent="0.2">
      <c r="L1" s="5" t="s">
        <v>52</v>
      </c>
      <c r="M1" s="5"/>
      <c r="N1" s="5"/>
    </row>
    <row r="2" spans="12:15" x14ac:dyDescent="0.2">
      <c r="L2" s="5"/>
      <c r="M2" s="5" t="s">
        <v>123</v>
      </c>
      <c r="N2" s="5" t="s">
        <v>131</v>
      </c>
    </row>
    <row r="3" spans="12:15" x14ac:dyDescent="0.2">
      <c r="L3" s="132" t="s">
        <v>79</v>
      </c>
      <c r="M3" s="17">
        <v>44876</v>
      </c>
      <c r="N3" s="17">
        <v>48720</v>
      </c>
    </row>
    <row r="4" spans="12:15" x14ac:dyDescent="0.2">
      <c r="L4" s="132" t="s">
        <v>80</v>
      </c>
      <c r="M4" s="17">
        <v>45866</v>
      </c>
      <c r="N4" s="17">
        <v>48696</v>
      </c>
    </row>
    <row r="5" spans="12:15" x14ac:dyDescent="0.2">
      <c r="L5" s="132" t="s">
        <v>81</v>
      </c>
      <c r="M5" s="17">
        <v>62711</v>
      </c>
      <c r="N5" s="17">
        <v>73742</v>
      </c>
    </row>
    <row r="6" spans="12:15" x14ac:dyDescent="0.2">
      <c r="L6" s="132" t="s">
        <v>82</v>
      </c>
      <c r="M6" s="17">
        <v>85228</v>
      </c>
      <c r="N6" s="17">
        <v>101117</v>
      </c>
    </row>
    <row r="7" spans="12:15" x14ac:dyDescent="0.2">
      <c r="L7" s="132" t="s">
        <v>83</v>
      </c>
      <c r="M7" s="17">
        <v>105578</v>
      </c>
      <c r="N7" s="17">
        <v>121570</v>
      </c>
    </row>
    <row r="8" spans="12:15" x14ac:dyDescent="0.2">
      <c r="L8" s="132" t="s">
        <v>84</v>
      </c>
      <c r="M8" s="17">
        <v>106207</v>
      </c>
      <c r="N8" s="17"/>
    </row>
    <row r="9" spans="12:15" x14ac:dyDescent="0.2">
      <c r="L9" s="132" t="s">
        <v>85</v>
      </c>
      <c r="M9" s="17">
        <v>128136</v>
      </c>
      <c r="N9" s="17"/>
    </row>
    <row r="10" spans="12:15" x14ac:dyDescent="0.2">
      <c r="L10" s="132" t="s">
        <v>86</v>
      </c>
      <c r="M10" s="17">
        <v>128262</v>
      </c>
      <c r="N10" s="17"/>
      <c r="O10" s="60"/>
    </row>
    <row r="11" spans="12:15" x14ac:dyDescent="0.2">
      <c r="L11" s="132" t="s">
        <v>87</v>
      </c>
      <c r="M11" s="17">
        <v>124198</v>
      </c>
      <c r="N11" s="17"/>
    </row>
    <row r="12" spans="12:15" x14ac:dyDescent="0.2">
      <c r="L12" s="132" t="s">
        <v>88</v>
      </c>
      <c r="M12" s="17">
        <v>102122</v>
      </c>
      <c r="N12" s="17"/>
    </row>
    <row r="13" spans="12:15" x14ac:dyDescent="0.2">
      <c r="L13" s="132" t="s">
        <v>89</v>
      </c>
      <c r="M13" s="17">
        <v>78982</v>
      </c>
      <c r="N13" s="17"/>
    </row>
    <row r="14" spans="12:15" x14ac:dyDescent="0.2">
      <c r="L14" s="132" t="s">
        <v>90</v>
      </c>
      <c r="M14" s="17">
        <v>96434</v>
      </c>
      <c r="N14" s="17"/>
    </row>
    <row r="15" spans="12:15" x14ac:dyDescent="0.2">
      <c r="L15" s="58"/>
      <c r="M15" s="59">
        <f>SUM(M3:M14)</f>
        <v>1108600</v>
      </c>
      <c r="N15" s="59"/>
    </row>
    <row r="16" spans="12:15" x14ac:dyDescent="0.2">
      <c r="L16" s="5"/>
      <c r="M16" s="5"/>
      <c r="N16" s="5"/>
    </row>
    <row r="17" spans="12:14" x14ac:dyDescent="0.2">
      <c r="L17" s="5"/>
      <c r="M17" s="5"/>
      <c r="N17" s="5"/>
    </row>
    <row r="18" spans="12:14" x14ac:dyDescent="0.2">
      <c r="L18" s="5"/>
      <c r="M18" s="5"/>
      <c r="N18" s="5"/>
    </row>
    <row r="19" spans="12:14" x14ac:dyDescent="0.2">
      <c r="L19" s="5"/>
      <c r="M19" s="5"/>
      <c r="N19" s="5"/>
    </row>
    <row r="20" spans="12:14" x14ac:dyDescent="0.2">
      <c r="L20" s="5"/>
      <c r="M20" s="5"/>
      <c r="N20" s="5"/>
    </row>
  </sheetData>
  <phoneticPr fontId="1" type="noConversion"/>
  <printOptions horizontalCentered="1"/>
  <pageMargins left="0.78740157480314965" right="0.78740157480314965" top="6.2992125984251972" bottom="0.59055118110236227" header="0.51181102362204722" footer="0.51181102362204722"/>
  <pageSetup paperSize="9"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showGridLines="0" zoomScaleNormal="100" workbookViewId="0">
      <selection activeCell="AD20" sqref="AD20"/>
    </sheetView>
  </sheetViews>
  <sheetFormatPr defaultColWidth="9.33203125" defaultRowHeight="12.75" x14ac:dyDescent="0.2"/>
  <cols>
    <col min="1" max="1" width="1.33203125" style="67" customWidth="1"/>
    <col min="2" max="3" width="1.33203125" style="114" customWidth="1"/>
    <col min="4" max="4" width="16.83203125" style="114" customWidth="1"/>
    <col min="5" max="5" width="10.1640625" style="114" customWidth="1"/>
    <col min="6" max="6" width="0.83203125" style="114" customWidth="1"/>
    <col min="7" max="7" width="10" style="114" customWidth="1"/>
    <col min="8" max="8" width="0.83203125" style="114" customWidth="1"/>
    <col min="9" max="9" width="8.83203125" style="84" customWidth="1"/>
    <col min="10" max="10" width="0.83203125" style="114" customWidth="1"/>
    <col min="11" max="11" width="10.1640625" style="114" customWidth="1"/>
    <col min="12" max="12" width="0.83203125" style="114" customWidth="1"/>
    <col min="13" max="13" width="10" style="114" customWidth="1"/>
    <col min="14" max="14" width="0.83203125" style="114" customWidth="1"/>
    <col min="15" max="15" width="8.83203125" style="84" customWidth="1"/>
    <col min="16" max="16" width="0.83203125" style="114" customWidth="1"/>
    <col min="17" max="17" width="7.5" style="114" customWidth="1"/>
    <col min="18" max="18" width="2.5" style="114" customWidth="1"/>
    <col min="19" max="19" width="10.1640625" style="114" customWidth="1"/>
    <col min="20" max="20" width="0.83203125" style="114" customWidth="1"/>
    <col min="21" max="21" width="12" style="61" customWidth="1"/>
    <col min="22" max="16384" width="9.33203125" style="61"/>
  </cols>
  <sheetData>
    <row r="1" spans="1:20" ht="28.5" customHeight="1" thickBot="1" x14ac:dyDescent="0.3">
      <c r="A1" s="143" t="s">
        <v>134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85"/>
    </row>
    <row r="2" spans="1:20" ht="18.75" customHeight="1" x14ac:dyDescent="0.2">
      <c r="A2" s="68"/>
      <c r="B2" s="62"/>
      <c r="C2" s="62"/>
      <c r="D2" s="62"/>
      <c r="E2" s="257" t="s">
        <v>0</v>
      </c>
      <c r="F2" s="258"/>
      <c r="G2" s="258"/>
      <c r="H2" s="258"/>
      <c r="I2" s="258"/>
      <c r="J2" s="259"/>
      <c r="K2" s="257" t="s">
        <v>1</v>
      </c>
      <c r="L2" s="258"/>
      <c r="M2" s="258"/>
      <c r="N2" s="258"/>
      <c r="O2" s="258"/>
      <c r="P2" s="259"/>
      <c r="Q2" s="249" t="s">
        <v>3</v>
      </c>
      <c r="R2" s="250"/>
      <c r="S2" s="249" t="s">
        <v>78</v>
      </c>
      <c r="T2" s="253"/>
    </row>
    <row r="3" spans="1:20" ht="18.75" customHeight="1" x14ac:dyDescent="0.2">
      <c r="A3" s="69"/>
      <c r="B3" s="63"/>
      <c r="C3" s="63"/>
      <c r="D3" s="64"/>
      <c r="E3" s="255" t="s">
        <v>123</v>
      </c>
      <c r="F3" s="256"/>
      <c r="G3" s="255" t="s">
        <v>131</v>
      </c>
      <c r="H3" s="256"/>
      <c r="I3" s="260" t="s">
        <v>163</v>
      </c>
      <c r="J3" s="256"/>
      <c r="K3" s="260" t="s">
        <v>123</v>
      </c>
      <c r="L3" s="256"/>
      <c r="M3" s="255" t="s">
        <v>131</v>
      </c>
      <c r="N3" s="256"/>
      <c r="O3" s="261" t="s">
        <v>163</v>
      </c>
      <c r="P3" s="262"/>
      <c r="Q3" s="251"/>
      <c r="R3" s="252"/>
      <c r="S3" s="251"/>
      <c r="T3" s="254"/>
    </row>
    <row r="4" spans="1:20" s="177" customFormat="1" ht="30.75" customHeight="1" x14ac:dyDescent="0.2">
      <c r="A4" s="247" t="s">
        <v>181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</row>
    <row r="5" spans="1:20" ht="12.75" customHeight="1" x14ac:dyDescent="0.2">
      <c r="A5" s="11" t="s">
        <v>2</v>
      </c>
      <c r="B5" s="11"/>
      <c r="C5" s="11"/>
      <c r="D5" s="23"/>
      <c r="E5" s="30">
        <v>105578</v>
      </c>
      <c r="F5" s="30"/>
      <c r="G5" s="30">
        <v>121570</v>
      </c>
      <c r="H5" s="88"/>
      <c r="I5" s="85">
        <v>115.1</v>
      </c>
      <c r="J5" s="89"/>
      <c r="K5" s="30">
        <v>178068</v>
      </c>
      <c r="L5" s="30">
        <v>0</v>
      </c>
      <c r="M5" s="30">
        <v>213546</v>
      </c>
      <c r="N5" s="90"/>
      <c r="O5" s="86">
        <v>119.9</v>
      </c>
      <c r="P5" s="65"/>
      <c r="Q5" s="70">
        <v>100</v>
      </c>
      <c r="R5" s="65"/>
      <c r="S5" s="24">
        <v>1.7565682322941516</v>
      </c>
    </row>
    <row r="6" spans="1:20" ht="14.25" customHeight="1" x14ac:dyDescent="0.2">
      <c r="A6" s="5"/>
      <c r="B6" s="5"/>
      <c r="C6" s="5" t="s">
        <v>12</v>
      </c>
      <c r="D6" s="3"/>
      <c r="E6" s="4">
        <v>16396</v>
      </c>
      <c r="F6" s="4"/>
      <c r="G6" s="4">
        <v>16264</v>
      </c>
      <c r="H6" s="91"/>
      <c r="I6" s="26">
        <v>99.2</v>
      </c>
      <c r="J6" s="92"/>
      <c r="K6" s="82">
        <v>26696</v>
      </c>
      <c r="L6" s="84"/>
      <c r="M6" s="82">
        <v>27541</v>
      </c>
      <c r="N6" s="84"/>
      <c r="O6" s="81">
        <v>103.2</v>
      </c>
      <c r="P6" s="66"/>
      <c r="Q6" s="71">
        <v>12.896987066018561</v>
      </c>
      <c r="R6" s="66"/>
      <c r="S6" s="8">
        <v>1.6933718642400393</v>
      </c>
    </row>
    <row r="7" spans="1:20" ht="14.25" customHeight="1" x14ac:dyDescent="0.2">
      <c r="A7" s="5"/>
      <c r="B7" s="5"/>
      <c r="C7" s="5" t="s">
        <v>13</v>
      </c>
      <c r="D7" s="3"/>
      <c r="E7" s="4">
        <v>89182</v>
      </c>
      <c r="F7" s="4"/>
      <c r="G7" s="4">
        <v>105306</v>
      </c>
      <c r="H7" s="91"/>
      <c r="I7" s="26">
        <v>118.1</v>
      </c>
      <c r="J7" s="92"/>
      <c r="K7" s="82">
        <v>151372</v>
      </c>
      <c r="L7" s="84"/>
      <c r="M7" s="82">
        <v>186005</v>
      </c>
      <c r="N7" s="84"/>
      <c r="O7" s="81">
        <v>122.9</v>
      </c>
      <c r="P7" s="66"/>
      <c r="Q7" s="71">
        <v>87.103012933981432</v>
      </c>
      <c r="R7" s="66"/>
      <c r="S7" s="8">
        <v>1.766328604258067</v>
      </c>
    </row>
    <row r="8" spans="1:20" ht="15.75" customHeight="1" x14ac:dyDescent="0.2">
      <c r="A8" s="5"/>
      <c r="B8" s="5" t="s">
        <v>14</v>
      </c>
      <c r="C8" s="5"/>
      <c r="D8" s="3"/>
      <c r="E8" s="202"/>
      <c r="F8" s="202"/>
      <c r="G8" s="166"/>
      <c r="H8" s="203"/>
      <c r="I8" s="204"/>
      <c r="J8" s="205"/>
      <c r="K8" s="202"/>
      <c r="L8" s="174"/>
      <c r="M8" s="166"/>
      <c r="N8" s="174"/>
      <c r="O8" s="206"/>
      <c r="P8" s="207"/>
      <c r="Q8" s="208"/>
      <c r="R8" s="207"/>
      <c r="S8" s="201"/>
    </row>
    <row r="9" spans="1:20" ht="14.25" customHeight="1" x14ac:dyDescent="0.2">
      <c r="A9" s="5"/>
      <c r="B9" s="5"/>
      <c r="C9" s="11" t="s">
        <v>122</v>
      </c>
      <c r="D9" s="3"/>
      <c r="E9" s="30">
        <v>76493</v>
      </c>
      <c r="F9" s="30"/>
      <c r="G9" s="30">
        <v>87612</v>
      </c>
      <c r="H9" s="88"/>
      <c r="I9" s="85">
        <v>114.5</v>
      </c>
      <c r="J9" s="89"/>
      <c r="K9" s="30">
        <v>117527</v>
      </c>
      <c r="L9" s="30">
        <v>0</v>
      </c>
      <c r="M9" s="30">
        <v>140149</v>
      </c>
      <c r="N9" s="90"/>
      <c r="O9" s="86">
        <v>119.2</v>
      </c>
      <c r="P9" s="65"/>
      <c r="Q9" s="70">
        <v>100</v>
      </c>
      <c r="R9" s="65"/>
      <c r="S9" s="24">
        <v>1.5996552983609551</v>
      </c>
    </row>
    <row r="10" spans="1:20" ht="14.25" customHeight="1" x14ac:dyDescent="0.2">
      <c r="A10" s="5"/>
      <c r="B10" s="5"/>
      <c r="C10" s="27"/>
      <c r="D10" s="182" t="s">
        <v>12</v>
      </c>
      <c r="E10" s="4">
        <v>10892</v>
      </c>
      <c r="F10" s="82"/>
      <c r="G10" s="4">
        <v>9755</v>
      </c>
      <c r="H10" s="91"/>
      <c r="I10" s="26">
        <v>89.6</v>
      </c>
      <c r="J10" s="92"/>
      <c r="K10" s="82">
        <v>16131</v>
      </c>
      <c r="L10" s="84"/>
      <c r="M10" s="82">
        <v>14755</v>
      </c>
      <c r="N10" s="84"/>
      <c r="O10" s="81">
        <v>91.5</v>
      </c>
      <c r="P10" s="66"/>
      <c r="Q10" s="71">
        <v>10.52808082826135</v>
      </c>
      <c r="R10" s="66"/>
      <c r="S10" s="8">
        <v>1.5125576627370578</v>
      </c>
    </row>
    <row r="11" spans="1:20" ht="14.25" customHeight="1" x14ac:dyDescent="0.2">
      <c r="A11" s="5"/>
      <c r="B11" s="5"/>
      <c r="C11" s="27"/>
      <c r="D11" s="182" t="s">
        <v>13</v>
      </c>
      <c r="E11" s="82">
        <v>65601</v>
      </c>
      <c r="F11" s="82"/>
      <c r="G11" s="82">
        <v>77857</v>
      </c>
      <c r="H11" s="91"/>
      <c r="I11" s="26">
        <v>118.7</v>
      </c>
      <c r="J11" s="92"/>
      <c r="K11" s="82">
        <v>101396</v>
      </c>
      <c r="L11" s="84"/>
      <c r="M11" s="82">
        <v>125394</v>
      </c>
      <c r="N11" s="84"/>
      <c r="O11" s="81">
        <v>123.7</v>
      </c>
      <c r="P11" s="66"/>
      <c r="Q11" s="71">
        <v>89.471919171738648</v>
      </c>
      <c r="R11" s="66"/>
      <c r="S11" s="8">
        <v>1.6105680927854913</v>
      </c>
    </row>
    <row r="12" spans="1:20" ht="15" customHeight="1" x14ac:dyDescent="0.2">
      <c r="A12" s="248" t="s">
        <v>182</v>
      </c>
      <c r="B12" s="248"/>
      <c r="C12" s="248"/>
      <c r="D12" s="248"/>
      <c r="E12" s="248"/>
      <c r="F12" s="248"/>
      <c r="G12" s="248"/>
      <c r="H12" s="248"/>
      <c r="I12" s="248"/>
      <c r="J12" s="248"/>
      <c r="K12" s="248"/>
      <c r="L12" s="248"/>
      <c r="M12" s="248"/>
      <c r="N12" s="248"/>
      <c r="O12" s="248"/>
      <c r="P12" s="248"/>
      <c r="Q12" s="248"/>
      <c r="R12" s="248"/>
      <c r="S12" s="248"/>
      <c r="T12" s="83"/>
    </row>
    <row r="13" spans="1:20" ht="15.75" customHeight="1" x14ac:dyDescent="0.2">
      <c r="A13" s="248"/>
      <c r="B13" s="248"/>
      <c r="C13" s="248"/>
      <c r="D13" s="248"/>
      <c r="E13" s="248"/>
      <c r="F13" s="248"/>
      <c r="G13" s="248"/>
      <c r="H13" s="248"/>
      <c r="I13" s="248"/>
      <c r="J13" s="248"/>
      <c r="K13" s="248"/>
      <c r="L13" s="248"/>
      <c r="M13" s="248"/>
      <c r="N13" s="248"/>
      <c r="O13" s="248"/>
      <c r="P13" s="248"/>
      <c r="Q13" s="248"/>
      <c r="R13" s="248"/>
      <c r="S13" s="248"/>
    </row>
    <row r="14" spans="1:20" ht="12.75" customHeight="1" x14ac:dyDescent="0.2">
      <c r="A14" s="11" t="s">
        <v>2</v>
      </c>
      <c r="B14" s="11"/>
      <c r="C14" s="11"/>
      <c r="D14" s="23"/>
      <c r="E14" s="30">
        <v>344259</v>
      </c>
      <c r="F14" s="30">
        <v>41750</v>
      </c>
      <c r="G14" s="145">
        <v>393845</v>
      </c>
      <c r="H14" s="146"/>
      <c r="I14" s="178">
        <v>114.4</v>
      </c>
      <c r="J14" s="147"/>
      <c r="K14" s="145">
        <v>616593</v>
      </c>
      <c r="L14" s="148"/>
      <c r="M14" s="145">
        <v>712702</v>
      </c>
      <c r="N14" s="148"/>
      <c r="O14" s="149">
        <v>115.6</v>
      </c>
      <c r="P14" s="179"/>
      <c r="Q14" s="150">
        <v>100</v>
      </c>
      <c r="R14" s="65"/>
      <c r="S14" s="24">
        <v>1.8096002234381545</v>
      </c>
    </row>
    <row r="15" spans="1:20" ht="14.25" customHeight="1" x14ac:dyDescent="0.2">
      <c r="A15" s="5"/>
      <c r="B15" s="5"/>
      <c r="C15" s="5" t="s">
        <v>12</v>
      </c>
      <c r="D15" s="3"/>
      <c r="E15" s="32">
        <v>81225</v>
      </c>
      <c r="F15" s="4"/>
      <c r="G15" s="32">
        <v>78846</v>
      </c>
      <c r="H15" s="10"/>
      <c r="I15" s="151">
        <v>97.1</v>
      </c>
      <c r="J15" s="152"/>
      <c r="K15" s="32">
        <v>142726</v>
      </c>
      <c r="L15" s="153"/>
      <c r="M15" s="32">
        <v>141574</v>
      </c>
      <c r="N15" s="153"/>
      <c r="O15" s="154">
        <v>99.2</v>
      </c>
      <c r="P15" s="180"/>
      <c r="Q15" s="57">
        <v>19.86440335511897</v>
      </c>
      <c r="R15" s="66"/>
      <c r="S15" s="8">
        <v>1.7955761864901201</v>
      </c>
    </row>
    <row r="16" spans="1:20" ht="14.25" customHeight="1" x14ac:dyDescent="0.2">
      <c r="A16" s="5"/>
      <c r="B16" s="5"/>
      <c r="C16" s="5" t="s">
        <v>13</v>
      </c>
      <c r="D16" s="3"/>
      <c r="E16" s="32">
        <v>263034</v>
      </c>
      <c r="F16" s="4"/>
      <c r="G16" s="32">
        <v>314999</v>
      </c>
      <c r="H16" s="10"/>
      <c r="I16" s="151">
        <v>119.8</v>
      </c>
      <c r="J16" s="152"/>
      <c r="K16" s="32">
        <v>473867</v>
      </c>
      <c r="L16" s="153"/>
      <c r="M16" s="32">
        <v>571128</v>
      </c>
      <c r="N16" s="153"/>
      <c r="O16" s="154">
        <v>120.5</v>
      </c>
      <c r="P16" s="180"/>
      <c r="Q16" s="57">
        <v>80.135596644881034</v>
      </c>
      <c r="R16" s="66"/>
      <c r="S16" s="8">
        <v>1.8131105178111677</v>
      </c>
    </row>
    <row r="17" spans="1:19" ht="15.75" customHeight="1" x14ac:dyDescent="0.2">
      <c r="A17" s="5"/>
      <c r="B17" s="5" t="s">
        <v>14</v>
      </c>
      <c r="C17" s="5"/>
      <c r="D17" s="3"/>
      <c r="E17" s="4"/>
      <c r="F17" s="4"/>
      <c r="G17" s="82"/>
      <c r="H17" s="91"/>
      <c r="I17" s="26"/>
      <c r="J17" s="92"/>
      <c r="K17" s="4"/>
      <c r="L17" s="84"/>
      <c r="M17" s="30"/>
      <c r="N17" s="84"/>
      <c r="O17" s="81"/>
      <c r="P17" s="66"/>
      <c r="Q17" s="71"/>
      <c r="R17" s="66"/>
      <c r="S17" s="8"/>
    </row>
    <row r="18" spans="1:19" ht="14.25" customHeight="1" x14ac:dyDescent="0.2">
      <c r="A18" s="5"/>
      <c r="B18" s="5"/>
      <c r="C18" s="11" t="s">
        <v>122</v>
      </c>
      <c r="D18" s="3"/>
      <c r="E18" s="30">
        <v>247818</v>
      </c>
      <c r="F18" s="30"/>
      <c r="G18" s="30">
        <v>282933</v>
      </c>
      <c r="H18" s="88"/>
      <c r="I18" s="85">
        <v>114.2</v>
      </c>
      <c r="J18" s="89"/>
      <c r="K18" s="30">
        <v>401490</v>
      </c>
      <c r="L18" s="30"/>
      <c r="M18" s="30">
        <v>459745</v>
      </c>
      <c r="N18" s="90"/>
      <c r="O18" s="86">
        <v>114.5</v>
      </c>
      <c r="P18" s="65"/>
      <c r="Q18" s="85">
        <v>100</v>
      </c>
      <c r="R18" s="65"/>
      <c r="S18" s="24">
        <v>1.6249253356801787</v>
      </c>
    </row>
    <row r="19" spans="1:19" ht="14.25" customHeight="1" x14ac:dyDescent="0.2">
      <c r="A19" s="5"/>
      <c r="B19" s="5"/>
      <c r="C19" s="27"/>
      <c r="D19" s="182" t="s">
        <v>12</v>
      </c>
      <c r="E19" s="4">
        <v>54519</v>
      </c>
      <c r="F19" s="82"/>
      <c r="G19" s="4">
        <v>50422</v>
      </c>
      <c r="H19" s="91"/>
      <c r="I19" s="26">
        <v>92.5</v>
      </c>
      <c r="J19" s="92"/>
      <c r="K19" s="4">
        <v>85518</v>
      </c>
      <c r="L19" s="84"/>
      <c r="M19" s="4">
        <v>79477</v>
      </c>
      <c r="N19" s="84"/>
      <c r="O19" s="81">
        <v>92.9</v>
      </c>
      <c r="P19" s="66"/>
      <c r="Q19" s="81">
        <v>25.1</v>
      </c>
      <c r="R19" s="66"/>
      <c r="S19" s="8">
        <v>1.576236563404863</v>
      </c>
    </row>
    <row r="20" spans="1:19" ht="14.25" customHeight="1" x14ac:dyDescent="0.2">
      <c r="A20" s="5"/>
      <c r="B20" s="5"/>
      <c r="C20" s="27"/>
      <c r="D20" s="182" t="s">
        <v>13</v>
      </c>
      <c r="E20" s="4">
        <v>193299</v>
      </c>
      <c r="F20" s="82"/>
      <c r="G20" s="4">
        <v>232511</v>
      </c>
      <c r="H20" s="91"/>
      <c r="I20" s="26">
        <v>120.3</v>
      </c>
      <c r="J20" s="92"/>
      <c r="K20" s="4">
        <v>315972</v>
      </c>
      <c r="L20" s="84"/>
      <c r="M20" s="4">
        <v>380268</v>
      </c>
      <c r="N20" s="84"/>
      <c r="O20" s="81">
        <v>120.3</v>
      </c>
      <c r="P20" s="66"/>
      <c r="Q20" s="81">
        <v>74.900000000000006</v>
      </c>
      <c r="R20" s="66"/>
      <c r="S20" s="8">
        <v>1.6354839125890819</v>
      </c>
    </row>
    <row r="21" spans="1:19" ht="25.5" customHeight="1" x14ac:dyDescent="0.2">
      <c r="A21" s="181" t="s">
        <v>168</v>
      </c>
    </row>
  </sheetData>
  <mergeCells count="12">
    <mergeCell ref="A4:T4"/>
    <mergeCell ref="A12:S13"/>
    <mergeCell ref="Q2:R3"/>
    <mergeCell ref="S2:T3"/>
    <mergeCell ref="G3:H3"/>
    <mergeCell ref="E3:F3"/>
    <mergeCell ref="E2:J2"/>
    <mergeCell ref="I3:J3"/>
    <mergeCell ref="K2:P2"/>
    <mergeCell ref="K3:L3"/>
    <mergeCell ref="M3:N3"/>
    <mergeCell ref="O3:P3"/>
  </mergeCells>
  <phoneticPr fontId="1" type="noConversion"/>
  <printOptions horizontalCentered="1"/>
  <pageMargins left="0.78740157480314965" right="0.39370078740157483" top="0.78740157480314965" bottom="0.59055118110236227" header="0.51181102362204722" footer="0.51181102362204722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showGridLines="0" workbookViewId="0">
      <selection activeCell="AC11" sqref="AC11"/>
    </sheetView>
  </sheetViews>
  <sheetFormatPr defaultColWidth="9.33203125" defaultRowHeight="12.75" x14ac:dyDescent="0.2"/>
  <cols>
    <col min="1" max="2" width="1" style="5" customWidth="1"/>
    <col min="3" max="3" width="1.5" style="5" customWidth="1"/>
    <col min="4" max="4" width="32.5" style="5" customWidth="1"/>
    <col min="5" max="5" width="6" style="5" customWidth="1"/>
    <col min="6" max="6" width="2.83203125" style="5" customWidth="1"/>
    <col min="7" max="7" width="6.83203125" style="5" customWidth="1"/>
    <col min="8" max="8" width="1" style="5" customWidth="1"/>
    <col min="9" max="9" width="9" style="5" customWidth="1"/>
    <col min="10" max="10" width="1.83203125" style="5" customWidth="1"/>
    <col min="11" max="11" width="8.83203125" style="5" customWidth="1"/>
    <col min="12" max="12" width="3.83203125" style="5" customWidth="1"/>
    <col min="13" max="13" width="8" style="5" customWidth="1"/>
    <col min="14" max="14" width="1.83203125" style="5" customWidth="1"/>
    <col min="15" max="15" width="8.83203125" style="5" customWidth="1"/>
    <col min="16" max="16" width="2.1640625" style="5" customWidth="1"/>
    <col min="17" max="17" width="8.83203125" style="5" customWidth="1"/>
    <col min="18" max="18" width="4" style="5" customWidth="1"/>
    <col min="19" max="19" width="5.33203125" style="5" customWidth="1"/>
    <col min="20" max="16384" width="9.33203125" style="5"/>
  </cols>
  <sheetData>
    <row r="1" spans="1:19" ht="28.5" customHeight="1" thickBot="1" x14ac:dyDescent="0.25">
      <c r="A1" s="143" t="s">
        <v>183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</row>
    <row r="2" spans="1:19" ht="18.75" customHeight="1" x14ac:dyDescent="0.2">
      <c r="A2" s="20"/>
      <c r="B2" s="20"/>
      <c r="C2" s="20"/>
      <c r="D2" s="20"/>
      <c r="E2" s="264" t="s">
        <v>6</v>
      </c>
      <c r="F2" s="265"/>
      <c r="G2" s="270" t="s">
        <v>7</v>
      </c>
      <c r="H2" s="271"/>
      <c r="I2" s="271"/>
      <c r="J2" s="271"/>
      <c r="K2" s="271"/>
      <c r="L2" s="272"/>
      <c r="M2" s="264" t="s">
        <v>111</v>
      </c>
      <c r="N2" s="265"/>
      <c r="O2" s="264" t="s">
        <v>53</v>
      </c>
      <c r="P2" s="265"/>
      <c r="Q2" s="264" t="s">
        <v>132</v>
      </c>
      <c r="R2" s="273"/>
    </row>
    <row r="3" spans="1:19" ht="42" customHeight="1" x14ac:dyDescent="0.2">
      <c r="A3" s="21"/>
      <c r="B3" s="21"/>
      <c r="C3" s="21"/>
      <c r="D3" s="22"/>
      <c r="E3" s="266"/>
      <c r="F3" s="267"/>
      <c r="G3" s="268" t="s">
        <v>108</v>
      </c>
      <c r="H3" s="269"/>
      <c r="I3" s="268" t="s">
        <v>8</v>
      </c>
      <c r="J3" s="269"/>
      <c r="K3" s="268" t="s">
        <v>171</v>
      </c>
      <c r="L3" s="269"/>
      <c r="M3" s="266"/>
      <c r="N3" s="267"/>
      <c r="O3" s="266"/>
      <c r="P3" s="267"/>
      <c r="Q3" s="266"/>
      <c r="R3" s="274"/>
    </row>
    <row r="4" spans="1:19" ht="21.75" customHeight="1" x14ac:dyDescent="0.2">
      <c r="A4" s="11" t="s">
        <v>2</v>
      </c>
      <c r="B4" s="11"/>
      <c r="C4" s="11"/>
      <c r="D4" s="29"/>
      <c r="E4" s="30">
        <v>265</v>
      </c>
      <c r="F4" s="30"/>
      <c r="G4" s="100">
        <v>5044</v>
      </c>
      <c r="H4" s="30"/>
      <c r="I4" s="30">
        <v>1380</v>
      </c>
      <c r="J4" s="30"/>
      <c r="K4" s="30">
        <v>38</v>
      </c>
      <c r="L4" s="111"/>
      <c r="M4" s="100">
        <v>15409</v>
      </c>
      <c r="N4" s="111"/>
      <c r="O4" s="30">
        <v>908</v>
      </c>
      <c r="P4" s="23"/>
      <c r="Q4" s="86">
        <v>36.4</v>
      </c>
      <c r="S4" s="9"/>
    </row>
    <row r="5" spans="1:19" ht="14.25" customHeight="1" x14ac:dyDescent="0.2">
      <c r="B5" s="67" t="s">
        <v>169</v>
      </c>
      <c r="D5" s="3"/>
      <c r="E5" s="91">
        <v>57</v>
      </c>
      <c r="F5" s="101"/>
      <c r="G5" s="4">
        <v>3907</v>
      </c>
      <c r="H5" s="31"/>
      <c r="I5" s="31">
        <v>189</v>
      </c>
      <c r="J5" s="31"/>
      <c r="K5" s="4" t="s">
        <v>11</v>
      </c>
      <c r="L5" s="102"/>
      <c r="M5" s="171">
        <v>7851</v>
      </c>
      <c r="N5" s="165"/>
      <c r="O5" s="4" t="s">
        <v>11</v>
      </c>
      <c r="P5" s="3"/>
      <c r="Q5" s="81">
        <v>49</v>
      </c>
      <c r="S5" s="9"/>
    </row>
    <row r="6" spans="1:19" ht="12.75" customHeight="1" x14ac:dyDescent="0.2">
      <c r="D6" s="3" t="s">
        <v>124</v>
      </c>
      <c r="E6" s="103">
        <v>52</v>
      </c>
      <c r="F6" s="104"/>
      <c r="G6" s="75">
        <v>3621</v>
      </c>
      <c r="H6" s="31"/>
      <c r="I6" s="4">
        <v>148</v>
      </c>
      <c r="J6" s="31"/>
      <c r="K6" s="4" t="s">
        <v>11</v>
      </c>
      <c r="L6" s="31"/>
      <c r="M6" s="171">
        <v>7255</v>
      </c>
      <c r="N6" s="165"/>
      <c r="O6" s="4" t="s">
        <v>11</v>
      </c>
      <c r="P6" s="3"/>
      <c r="Q6" s="81">
        <v>49.1</v>
      </c>
      <c r="S6" s="9"/>
    </row>
    <row r="7" spans="1:19" ht="28.5" customHeight="1" x14ac:dyDescent="0.2">
      <c r="B7" s="275" t="s">
        <v>126</v>
      </c>
      <c r="C7" s="275"/>
      <c r="D7" s="276"/>
      <c r="E7" s="93">
        <v>159</v>
      </c>
      <c r="F7" s="91"/>
      <c r="G7" s="93">
        <v>479</v>
      </c>
      <c r="H7" s="91"/>
      <c r="I7" s="127">
        <v>1191</v>
      </c>
      <c r="J7" s="31"/>
      <c r="K7" s="95" t="s">
        <v>11</v>
      </c>
      <c r="L7" s="102"/>
      <c r="M7" s="228">
        <v>5122</v>
      </c>
      <c r="N7" s="165"/>
      <c r="O7" s="227">
        <v>908</v>
      </c>
      <c r="P7" s="3"/>
      <c r="Q7" s="226" t="s">
        <v>133</v>
      </c>
      <c r="S7" s="9"/>
    </row>
    <row r="8" spans="1:19" ht="12.75" customHeight="1" x14ac:dyDescent="0.2">
      <c r="B8" s="3" t="s">
        <v>125</v>
      </c>
      <c r="D8" s="3"/>
      <c r="E8" s="91">
        <v>44</v>
      </c>
      <c r="F8" s="91"/>
      <c r="G8" s="103">
        <v>619</v>
      </c>
      <c r="H8" s="91"/>
      <c r="I8" s="4" t="s">
        <v>11</v>
      </c>
      <c r="J8" s="31"/>
      <c r="K8" s="4" t="s">
        <v>11</v>
      </c>
      <c r="L8" s="31"/>
      <c r="M8" s="229">
        <v>2247</v>
      </c>
      <c r="N8" s="165"/>
      <c r="O8" s="4" t="s">
        <v>11</v>
      </c>
      <c r="P8" s="2"/>
      <c r="Q8" s="209" t="s">
        <v>133</v>
      </c>
      <c r="S8" s="9"/>
    </row>
    <row r="9" spans="1:19" ht="14.25" customHeight="1" x14ac:dyDescent="0.2">
      <c r="B9" s="67" t="s">
        <v>170</v>
      </c>
      <c r="D9" s="74"/>
      <c r="E9" s="103">
        <v>5</v>
      </c>
      <c r="F9" s="91"/>
      <c r="G9" s="103">
        <v>39</v>
      </c>
      <c r="H9" s="91"/>
      <c r="I9" s="4" t="s">
        <v>11</v>
      </c>
      <c r="J9" s="4"/>
      <c r="K9" s="4">
        <v>38</v>
      </c>
      <c r="L9" s="4"/>
      <c r="M9" s="171">
        <v>189</v>
      </c>
      <c r="N9" s="165"/>
      <c r="O9" s="4" t="s">
        <v>11</v>
      </c>
      <c r="P9" s="2"/>
      <c r="Q9" s="209" t="s">
        <v>133</v>
      </c>
      <c r="R9" s="2"/>
      <c r="S9" s="26"/>
    </row>
    <row r="10" spans="1:19" ht="12.95" customHeight="1" x14ac:dyDescent="0.2">
      <c r="D10" s="74"/>
      <c r="E10" s="2"/>
      <c r="F10" s="2"/>
      <c r="G10" s="2"/>
      <c r="H10" s="2"/>
      <c r="I10" s="4"/>
      <c r="J10" s="4"/>
      <c r="K10" s="4"/>
      <c r="L10" s="4"/>
      <c r="M10" s="4"/>
      <c r="N10" s="4"/>
      <c r="O10" s="30"/>
      <c r="P10" s="2"/>
      <c r="Q10" s="26"/>
      <c r="R10" s="2"/>
      <c r="S10" s="26"/>
    </row>
    <row r="11" spans="1:19" ht="12.75" customHeight="1" x14ac:dyDescent="0.2">
      <c r="B11" s="33"/>
      <c r="C11" s="210" t="s">
        <v>10</v>
      </c>
      <c r="D11" s="34" t="s">
        <v>135</v>
      </c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9" ht="12.75" customHeight="1" x14ac:dyDescent="0.2">
      <c r="B12" s="33"/>
      <c r="C12" s="210" t="s">
        <v>9</v>
      </c>
      <c r="D12" s="35" t="s">
        <v>136</v>
      </c>
      <c r="E12" s="2"/>
      <c r="F12" s="2"/>
      <c r="G12" s="2"/>
      <c r="H12" s="2"/>
      <c r="I12" s="36"/>
      <c r="J12" s="2"/>
      <c r="K12" s="2"/>
      <c r="L12" s="2"/>
      <c r="M12" s="2"/>
      <c r="N12" s="2"/>
    </row>
    <row r="13" spans="1:19" ht="12.75" customHeight="1" x14ac:dyDescent="0.2">
      <c r="B13" s="33"/>
      <c r="C13" s="210" t="s">
        <v>16</v>
      </c>
      <c r="D13" s="34" t="s">
        <v>137</v>
      </c>
      <c r="E13" s="2"/>
      <c r="F13" s="2"/>
      <c r="G13" s="2"/>
      <c r="H13" s="2"/>
      <c r="I13" s="2"/>
      <c r="J13" s="2"/>
      <c r="K13" s="2" t="s">
        <v>15</v>
      </c>
      <c r="L13" s="2"/>
      <c r="M13" s="2"/>
      <c r="N13" s="2"/>
    </row>
    <row r="14" spans="1:19" ht="12.75" customHeight="1" x14ac:dyDescent="0.2">
      <c r="C14" s="210" t="s">
        <v>174</v>
      </c>
      <c r="D14" s="263" t="s">
        <v>138</v>
      </c>
      <c r="E14" s="263"/>
      <c r="F14" s="263"/>
      <c r="G14" s="263"/>
      <c r="H14" s="263"/>
      <c r="I14" s="263"/>
      <c r="J14" s="263"/>
      <c r="K14" s="263"/>
      <c r="L14" s="263"/>
      <c r="M14" s="263"/>
      <c r="N14" s="263"/>
      <c r="O14" s="263"/>
      <c r="P14" s="263"/>
      <c r="Q14" s="263"/>
      <c r="R14" s="263"/>
      <c r="S14" s="51"/>
    </row>
    <row r="15" spans="1:19" ht="12.75" customHeight="1" x14ac:dyDescent="0.2">
      <c r="C15" s="210" t="s">
        <v>175</v>
      </c>
      <c r="D15" s="113" t="s">
        <v>139</v>
      </c>
      <c r="E15" s="113"/>
      <c r="F15" s="113"/>
      <c r="G15" s="113"/>
      <c r="H15" s="113"/>
      <c r="I15" s="113"/>
      <c r="J15" s="113"/>
      <c r="K15" s="113"/>
      <c r="S15" s="51"/>
    </row>
    <row r="16" spans="1:19" ht="12.75" customHeight="1" x14ac:dyDescent="0.2">
      <c r="C16" s="210" t="s">
        <v>176</v>
      </c>
      <c r="D16" s="263" t="s">
        <v>178</v>
      </c>
      <c r="E16" s="263"/>
      <c r="F16" s="263"/>
      <c r="G16" s="263"/>
      <c r="H16" s="263"/>
      <c r="I16" s="263"/>
      <c r="J16" s="263"/>
      <c r="K16" s="263"/>
      <c r="L16" s="263"/>
      <c r="M16" s="263"/>
      <c r="N16" s="263"/>
      <c r="O16" s="263"/>
      <c r="P16" s="263"/>
      <c r="Q16" s="263"/>
      <c r="R16" s="263"/>
      <c r="S16" s="51"/>
    </row>
    <row r="17" spans="3:18" ht="10.5" customHeight="1" x14ac:dyDescent="0.2">
      <c r="C17" s="99"/>
      <c r="D17" s="263"/>
      <c r="E17" s="263"/>
      <c r="F17" s="263"/>
      <c r="G17" s="263"/>
      <c r="H17" s="263"/>
      <c r="I17" s="263"/>
      <c r="J17" s="263"/>
      <c r="K17" s="263"/>
      <c r="L17" s="263"/>
      <c r="M17" s="263"/>
      <c r="N17" s="263"/>
      <c r="O17" s="263"/>
      <c r="P17" s="263"/>
      <c r="Q17" s="263"/>
      <c r="R17" s="263"/>
    </row>
    <row r="18" spans="3:18" ht="12.75" customHeight="1" x14ac:dyDescent="0.2"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3:18" ht="12.75" customHeight="1" x14ac:dyDescent="0.2"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</sheetData>
  <mergeCells count="12">
    <mergeCell ref="D17:R17"/>
    <mergeCell ref="D14:R14"/>
    <mergeCell ref="M2:N3"/>
    <mergeCell ref="E2:F3"/>
    <mergeCell ref="G3:H3"/>
    <mergeCell ref="I3:J3"/>
    <mergeCell ref="K3:L3"/>
    <mergeCell ref="G2:L2"/>
    <mergeCell ref="O2:P3"/>
    <mergeCell ref="Q2:R3"/>
    <mergeCell ref="B7:D7"/>
    <mergeCell ref="D16:R16"/>
  </mergeCells>
  <phoneticPr fontId="1" type="noConversion"/>
  <printOptions horizontalCentered="1"/>
  <pageMargins left="0.59055118110236227" right="0.59055118110236227" top="6.8897637795275593" bottom="0.59055118110236227" header="0.51181102362204722" footer="0.51181102362204722"/>
  <pageSetup paperSize="9" scale="90" orientation="portrait" r:id="rId1"/>
  <headerFooter alignWithMargins="0">
    <oddFooter>&amp;L&amp;9 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showGridLines="0" workbookViewId="0">
      <pane ySplit="4" topLeftCell="A5" activePane="bottomLeft" state="frozen"/>
      <selection pane="bottomLeft" activeCell="Z15" sqref="Z15"/>
    </sheetView>
  </sheetViews>
  <sheetFormatPr defaultColWidth="9.33203125" defaultRowHeight="12.75" x14ac:dyDescent="0.2"/>
  <cols>
    <col min="1" max="1" width="0.83203125" style="115" customWidth="1"/>
    <col min="2" max="2" width="1.5" style="115" customWidth="1"/>
    <col min="3" max="3" width="32.83203125" style="115" customWidth="1"/>
    <col min="4" max="4" width="10" style="115" customWidth="1"/>
    <col min="5" max="5" width="0.83203125" style="115" customWidth="1"/>
    <col min="6" max="6" width="9.1640625" style="115" customWidth="1"/>
    <col min="7" max="7" width="0.83203125" style="115" customWidth="1"/>
    <col min="8" max="8" width="10" style="115" customWidth="1"/>
    <col min="9" max="9" width="0.83203125" style="115" customWidth="1"/>
    <col min="10" max="10" width="9" style="115" customWidth="1"/>
    <col min="11" max="11" width="1" style="115" customWidth="1"/>
    <col min="12" max="12" width="10" style="115" customWidth="1"/>
    <col min="13" max="13" width="0.83203125" style="115" customWidth="1"/>
    <col min="14" max="14" width="10.33203125" style="115" customWidth="1"/>
    <col min="15" max="15" width="0.83203125" style="115" customWidth="1"/>
    <col min="16" max="16" width="10" style="115" customWidth="1"/>
    <col min="17" max="17" width="0.83203125" style="115" customWidth="1"/>
    <col min="18" max="18" width="10" style="115" customWidth="1"/>
    <col min="19" max="19" width="1.1640625" style="5" customWidth="1"/>
    <col min="20" max="16384" width="9.33203125" style="5"/>
  </cols>
  <sheetData>
    <row r="1" spans="1:19" ht="28.5" customHeight="1" thickBot="1" x14ac:dyDescent="0.25">
      <c r="A1" s="133" t="s">
        <v>159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</row>
    <row r="2" spans="1:19" ht="18.75" customHeight="1" x14ac:dyDescent="0.2">
      <c r="A2" s="118"/>
      <c r="B2" s="118"/>
      <c r="C2" s="119"/>
      <c r="D2" s="283" t="s">
        <v>0</v>
      </c>
      <c r="E2" s="284"/>
      <c r="F2" s="284"/>
      <c r="G2" s="284"/>
      <c r="H2" s="284"/>
      <c r="I2" s="284"/>
      <c r="J2" s="284"/>
      <c r="K2" s="285"/>
      <c r="L2" s="295" t="s">
        <v>1</v>
      </c>
      <c r="M2" s="258"/>
      <c r="N2" s="258"/>
      <c r="O2" s="258"/>
      <c r="P2" s="258"/>
      <c r="Q2" s="258"/>
      <c r="R2" s="258"/>
      <c r="S2" s="258"/>
    </row>
    <row r="3" spans="1:19" ht="18.75" customHeight="1" x14ac:dyDescent="0.2">
      <c r="A3" s="116"/>
      <c r="B3" s="116"/>
      <c r="C3" s="116"/>
      <c r="D3" s="286" t="s">
        <v>123</v>
      </c>
      <c r="E3" s="290"/>
      <c r="F3" s="290"/>
      <c r="G3" s="287"/>
      <c r="H3" s="286" t="s">
        <v>131</v>
      </c>
      <c r="I3" s="290"/>
      <c r="J3" s="290"/>
      <c r="K3" s="287"/>
      <c r="L3" s="286" t="s">
        <v>123</v>
      </c>
      <c r="M3" s="290"/>
      <c r="N3" s="290"/>
      <c r="O3" s="290"/>
      <c r="P3" s="260" t="s">
        <v>131</v>
      </c>
      <c r="Q3" s="255"/>
      <c r="R3" s="255"/>
      <c r="S3" s="255"/>
    </row>
    <row r="4" spans="1:19" ht="18.75" customHeight="1" x14ac:dyDescent="0.2">
      <c r="A4" s="120"/>
      <c r="B4" s="120"/>
      <c r="C4" s="120"/>
      <c r="D4" s="286" t="s">
        <v>17</v>
      </c>
      <c r="E4" s="287"/>
      <c r="F4" s="288" t="s">
        <v>18</v>
      </c>
      <c r="G4" s="287"/>
      <c r="H4" s="288" t="s">
        <v>17</v>
      </c>
      <c r="I4" s="287"/>
      <c r="J4" s="288" t="s">
        <v>18</v>
      </c>
      <c r="K4" s="289"/>
      <c r="L4" s="286" t="s">
        <v>17</v>
      </c>
      <c r="M4" s="287"/>
      <c r="N4" s="288" t="s">
        <v>18</v>
      </c>
      <c r="O4" s="287"/>
      <c r="P4" s="288" t="s">
        <v>17</v>
      </c>
      <c r="Q4" s="287"/>
      <c r="R4" s="296" t="s">
        <v>18</v>
      </c>
      <c r="S4" s="255"/>
    </row>
    <row r="5" spans="1:19" ht="30.75" customHeight="1" x14ac:dyDescent="0.2">
      <c r="A5" s="116"/>
      <c r="B5" s="116"/>
      <c r="C5" s="116"/>
      <c r="D5" s="291" t="s">
        <v>181</v>
      </c>
      <c r="E5" s="291"/>
      <c r="F5" s="291"/>
      <c r="G5" s="291"/>
      <c r="H5" s="291"/>
      <c r="I5" s="291"/>
      <c r="J5" s="291"/>
      <c r="K5" s="291"/>
      <c r="L5" s="291"/>
      <c r="M5" s="291"/>
      <c r="N5" s="291"/>
      <c r="O5" s="291"/>
      <c r="P5" s="291"/>
      <c r="Q5" s="291"/>
      <c r="R5" s="291"/>
      <c r="S5" s="291"/>
    </row>
    <row r="6" spans="1:19" ht="15.75" customHeight="1" x14ac:dyDescent="0.2">
      <c r="A6" s="116"/>
      <c r="B6" s="116"/>
      <c r="C6" s="116"/>
      <c r="D6" s="121"/>
      <c r="E6" s="121"/>
      <c r="F6" s="121"/>
      <c r="G6" s="121"/>
      <c r="H6" s="122"/>
      <c r="I6" s="123"/>
      <c r="J6" s="123"/>
      <c r="K6" s="121"/>
      <c r="L6" s="121"/>
      <c r="M6" s="121"/>
      <c r="N6" s="121"/>
      <c r="O6" s="121"/>
      <c r="P6" s="123"/>
      <c r="Q6" s="121"/>
      <c r="R6" s="124"/>
      <c r="S6" s="38"/>
    </row>
    <row r="7" spans="1:19" ht="14.25" customHeight="1" x14ac:dyDescent="0.2">
      <c r="A7" s="279" t="s">
        <v>2</v>
      </c>
      <c r="B7" s="279"/>
      <c r="C7" s="280"/>
      <c r="D7" s="39">
        <v>105578</v>
      </c>
      <c r="E7" s="40"/>
      <c r="F7" s="40">
        <v>89182</v>
      </c>
      <c r="G7" s="40"/>
      <c r="H7" s="40">
        <v>121570</v>
      </c>
      <c r="I7" s="40"/>
      <c r="J7" s="40">
        <v>105306</v>
      </c>
      <c r="K7" s="112"/>
      <c r="L7" s="40">
        <v>178068</v>
      </c>
      <c r="M7" s="40"/>
      <c r="N7" s="40">
        <v>151372</v>
      </c>
      <c r="O7" s="40"/>
      <c r="P7" s="40">
        <v>213546</v>
      </c>
      <c r="Q7" s="40"/>
      <c r="R7" s="40">
        <v>186005</v>
      </c>
      <c r="S7" s="40"/>
    </row>
    <row r="8" spans="1:19" ht="14.25" customHeight="1" x14ac:dyDescent="0.2">
      <c r="B8" s="115" t="s">
        <v>164</v>
      </c>
      <c r="C8" s="125"/>
      <c r="D8" s="32">
        <v>82656</v>
      </c>
      <c r="E8" s="32"/>
      <c r="F8" s="32">
        <v>71140</v>
      </c>
      <c r="G8" s="32"/>
      <c r="H8" s="32">
        <v>94651</v>
      </c>
      <c r="I8" s="32"/>
      <c r="J8" s="131">
        <v>84400</v>
      </c>
      <c r="K8" s="126"/>
      <c r="L8" s="32">
        <v>128429</v>
      </c>
      <c r="M8" s="105"/>
      <c r="N8" s="32">
        <v>111432</v>
      </c>
      <c r="O8" s="32"/>
      <c r="P8" s="131">
        <v>152405</v>
      </c>
      <c r="Q8" s="32"/>
      <c r="R8" s="32">
        <v>137042</v>
      </c>
      <c r="S8" s="25"/>
    </row>
    <row r="9" spans="1:19" ht="12.75" customHeight="1" x14ac:dyDescent="0.2">
      <c r="C9" s="125" t="s">
        <v>124</v>
      </c>
      <c r="D9" s="32">
        <v>76493</v>
      </c>
      <c r="E9" s="32"/>
      <c r="F9" s="32">
        <v>65601</v>
      </c>
      <c r="G9" s="32"/>
      <c r="H9" s="32">
        <v>87612</v>
      </c>
      <c r="I9" s="32"/>
      <c r="J9" s="131">
        <v>77857</v>
      </c>
      <c r="K9" s="126"/>
      <c r="L9" s="105">
        <v>117527</v>
      </c>
      <c r="M9" s="105"/>
      <c r="N9" s="105">
        <v>101396</v>
      </c>
      <c r="O9" s="41"/>
      <c r="P9" s="131">
        <v>140149</v>
      </c>
      <c r="Q9" s="105"/>
      <c r="R9" s="32">
        <v>125394</v>
      </c>
      <c r="S9" s="41"/>
    </row>
    <row r="10" spans="1:19" ht="28.5" customHeight="1" x14ac:dyDescent="0.2">
      <c r="B10" s="277" t="s">
        <v>127</v>
      </c>
      <c r="C10" s="278"/>
      <c r="D10" s="94">
        <v>10913</v>
      </c>
      <c r="E10" s="32"/>
      <c r="F10" s="98">
        <v>8958</v>
      </c>
      <c r="G10" s="32"/>
      <c r="H10" s="127" t="s">
        <v>133</v>
      </c>
      <c r="I10" s="32"/>
      <c r="J10" s="127" t="s">
        <v>133</v>
      </c>
      <c r="K10" s="126"/>
      <c r="L10" s="97">
        <v>28817</v>
      </c>
      <c r="M10" s="105"/>
      <c r="N10" s="98">
        <v>23761</v>
      </c>
      <c r="O10" s="41"/>
      <c r="P10" s="127" t="s">
        <v>133</v>
      </c>
      <c r="Q10" s="105"/>
      <c r="R10" s="127" t="s">
        <v>133</v>
      </c>
      <c r="S10" s="41"/>
    </row>
    <row r="11" spans="1:19" ht="12.75" customHeight="1" x14ac:dyDescent="0.2">
      <c r="B11" s="53" t="s">
        <v>125</v>
      </c>
      <c r="C11" s="128"/>
      <c r="D11" s="127">
        <v>11430</v>
      </c>
      <c r="E11" s="32"/>
      <c r="F11" s="98">
        <v>8598</v>
      </c>
      <c r="G11" s="32"/>
      <c r="H11" s="127" t="s">
        <v>133</v>
      </c>
      <c r="I11" s="32"/>
      <c r="J11" s="127" t="s">
        <v>133</v>
      </c>
      <c r="K11" s="126"/>
      <c r="L11" s="98">
        <v>20037</v>
      </c>
      <c r="M11" s="105"/>
      <c r="N11" s="98">
        <v>15507</v>
      </c>
      <c r="O11" s="41"/>
      <c r="P11" s="127" t="s">
        <v>133</v>
      </c>
      <c r="Q11" s="105"/>
      <c r="R11" s="127" t="s">
        <v>133</v>
      </c>
      <c r="S11" s="41"/>
    </row>
    <row r="12" spans="1:19" ht="14.25" customHeight="1" x14ac:dyDescent="0.2">
      <c r="B12" s="115" t="s">
        <v>165</v>
      </c>
      <c r="C12" s="129"/>
      <c r="D12" s="32">
        <v>579</v>
      </c>
      <c r="E12" s="32"/>
      <c r="F12" s="32">
        <v>486</v>
      </c>
      <c r="G12" s="32"/>
      <c r="H12" s="32" t="s">
        <v>133</v>
      </c>
      <c r="I12" s="32"/>
      <c r="J12" s="32" t="s">
        <v>133</v>
      </c>
      <c r="K12" s="126"/>
      <c r="L12" s="41">
        <v>785</v>
      </c>
      <c r="M12" s="105"/>
      <c r="N12" s="41">
        <v>672</v>
      </c>
      <c r="O12" s="41"/>
      <c r="P12" s="127" t="s">
        <v>133</v>
      </c>
      <c r="Q12" s="105"/>
      <c r="R12" s="127" t="s">
        <v>133</v>
      </c>
      <c r="S12" s="41"/>
    </row>
    <row r="13" spans="1:19" ht="30.75" customHeight="1" x14ac:dyDescent="0.2">
      <c r="A13" s="116"/>
      <c r="B13" s="116"/>
      <c r="C13" s="116"/>
      <c r="D13" s="293" t="s">
        <v>182</v>
      </c>
      <c r="E13" s="293"/>
      <c r="F13" s="293"/>
      <c r="G13" s="293"/>
      <c r="H13" s="293"/>
      <c r="I13" s="293"/>
      <c r="J13" s="293"/>
      <c r="K13" s="293"/>
      <c r="L13" s="293"/>
      <c r="M13" s="293"/>
      <c r="N13" s="293"/>
      <c r="O13" s="293"/>
      <c r="P13" s="293"/>
      <c r="Q13" s="293"/>
      <c r="R13" s="293"/>
      <c r="S13" s="293"/>
    </row>
    <row r="14" spans="1:19" ht="15.75" customHeight="1" x14ac:dyDescent="0.2">
      <c r="A14" s="116"/>
      <c r="B14" s="116"/>
      <c r="C14" s="116"/>
      <c r="D14" s="292"/>
      <c r="E14" s="292"/>
      <c r="F14" s="292"/>
      <c r="G14" s="292"/>
      <c r="H14" s="292"/>
      <c r="I14" s="292"/>
      <c r="J14" s="292"/>
      <c r="K14" s="292"/>
      <c r="L14" s="292"/>
      <c r="M14" s="292"/>
      <c r="N14" s="292"/>
      <c r="O14" s="292"/>
      <c r="P14" s="292"/>
      <c r="Q14" s="292"/>
      <c r="R14" s="294"/>
      <c r="S14" s="294"/>
    </row>
    <row r="15" spans="1:19" ht="14.25" customHeight="1" x14ac:dyDescent="0.2">
      <c r="A15" s="279" t="s">
        <v>2</v>
      </c>
      <c r="B15" s="279"/>
      <c r="C15" s="280"/>
      <c r="D15" s="39">
        <v>344259</v>
      </c>
      <c r="E15" s="40"/>
      <c r="F15" s="40">
        <v>263034</v>
      </c>
      <c r="G15" s="40"/>
      <c r="H15" s="40">
        <v>393845</v>
      </c>
      <c r="I15" s="162"/>
      <c r="J15" s="162">
        <v>314999</v>
      </c>
      <c r="K15" s="112"/>
      <c r="L15" s="40">
        <v>616593</v>
      </c>
      <c r="M15" s="40"/>
      <c r="N15" s="40">
        <v>473867</v>
      </c>
      <c r="O15" s="40"/>
      <c r="P15" s="162">
        <v>712702</v>
      </c>
      <c r="Q15" s="40"/>
      <c r="R15" s="162">
        <v>571128</v>
      </c>
      <c r="S15" s="40"/>
    </row>
    <row r="16" spans="1:19" ht="14.25" customHeight="1" x14ac:dyDescent="0.2">
      <c r="B16" s="115" t="s">
        <v>164</v>
      </c>
      <c r="C16" s="125"/>
      <c r="D16" s="32">
        <v>270129</v>
      </c>
      <c r="E16" s="32"/>
      <c r="F16" s="32">
        <v>212257</v>
      </c>
      <c r="G16" s="32">
        <v>0</v>
      </c>
      <c r="H16" s="32">
        <v>306044</v>
      </c>
      <c r="I16" s="32"/>
      <c r="J16" s="32">
        <v>253041</v>
      </c>
      <c r="K16" s="126"/>
      <c r="L16" s="32">
        <v>441010</v>
      </c>
      <c r="M16" s="32"/>
      <c r="N16" s="32">
        <v>350415</v>
      </c>
      <c r="O16" s="32"/>
      <c r="P16" s="32">
        <v>499738</v>
      </c>
      <c r="Q16" s="32"/>
      <c r="R16" s="32">
        <v>416539</v>
      </c>
      <c r="S16" s="25"/>
    </row>
    <row r="17" spans="1:19" ht="12.75" customHeight="1" x14ac:dyDescent="0.2">
      <c r="C17" s="125" t="s">
        <v>124</v>
      </c>
      <c r="D17" s="32">
        <v>247818</v>
      </c>
      <c r="E17" s="32"/>
      <c r="F17" s="32">
        <v>193299</v>
      </c>
      <c r="G17" s="32"/>
      <c r="H17" s="32">
        <v>282933</v>
      </c>
      <c r="I17" s="32"/>
      <c r="J17" s="32">
        <v>232511</v>
      </c>
      <c r="K17" s="126"/>
      <c r="L17" s="32">
        <v>401490</v>
      </c>
      <c r="M17" s="32"/>
      <c r="N17" s="32">
        <v>315972</v>
      </c>
      <c r="O17" s="32"/>
      <c r="P17" s="32">
        <v>459745</v>
      </c>
      <c r="Q17" s="32"/>
      <c r="R17" s="32">
        <v>380268</v>
      </c>
      <c r="S17" s="25"/>
    </row>
    <row r="18" spans="1:19" ht="28.5" customHeight="1" x14ac:dyDescent="0.2">
      <c r="B18" s="277" t="s">
        <v>127</v>
      </c>
      <c r="C18" s="278"/>
      <c r="D18" s="127">
        <v>36679</v>
      </c>
      <c r="E18" s="127"/>
      <c r="F18" s="127">
        <v>26367</v>
      </c>
      <c r="G18" s="127"/>
      <c r="H18" s="127" t="s">
        <v>133</v>
      </c>
      <c r="I18" s="127"/>
      <c r="J18" s="127" t="s">
        <v>133</v>
      </c>
      <c r="K18" s="212"/>
      <c r="L18" s="127">
        <v>106305</v>
      </c>
      <c r="M18" s="213"/>
      <c r="N18" s="127">
        <v>77657</v>
      </c>
      <c r="O18" s="98"/>
      <c r="P18" s="127" t="s">
        <v>133</v>
      </c>
      <c r="Q18" s="213"/>
      <c r="R18" s="127" t="s">
        <v>133</v>
      </c>
      <c r="S18" s="41"/>
    </row>
    <row r="19" spans="1:19" ht="12.75" customHeight="1" x14ac:dyDescent="0.2">
      <c r="B19" s="125" t="s">
        <v>125</v>
      </c>
      <c r="C19" s="125"/>
      <c r="D19" s="32">
        <v>36125</v>
      </c>
      <c r="E19" s="32"/>
      <c r="F19" s="32">
        <v>23472</v>
      </c>
      <c r="G19" s="32"/>
      <c r="H19" s="138" t="s">
        <v>133</v>
      </c>
      <c r="I19" s="32"/>
      <c r="J19" s="32" t="s">
        <v>133</v>
      </c>
      <c r="K19" s="126"/>
      <c r="L19" s="32">
        <v>67503</v>
      </c>
      <c r="M19" s="105"/>
      <c r="N19" s="32">
        <v>44544</v>
      </c>
      <c r="O19" s="41"/>
      <c r="P19" s="138" t="s">
        <v>133</v>
      </c>
      <c r="Q19" s="105"/>
      <c r="R19" s="32" t="s">
        <v>133</v>
      </c>
      <c r="S19" s="41"/>
    </row>
    <row r="20" spans="1:19" ht="14.25" customHeight="1" x14ac:dyDescent="0.2">
      <c r="B20" s="116" t="s">
        <v>165</v>
      </c>
      <c r="C20" s="176"/>
      <c r="D20" s="32">
        <v>1326</v>
      </c>
      <c r="E20" s="32"/>
      <c r="F20" s="32">
        <v>938</v>
      </c>
      <c r="G20" s="32"/>
      <c r="H20" s="32" t="s">
        <v>133</v>
      </c>
      <c r="I20" s="32"/>
      <c r="J20" s="32" t="s">
        <v>133</v>
      </c>
      <c r="K20" s="126"/>
      <c r="L20" s="32">
        <v>1775</v>
      </c>
      <c r="M20" s="105"/>
      <c r="N20" s="32">
        <v>1251</v>
      </c>
      <c r="O20" s="41"/>
      <c r="P20" s="32" t="s">
        <v>133</v>
      </c>
      <c r="Q20" s="105"/>
      <c r="R20" s="32" t="s">
        <v>133</v>
      </c>
      <c r="S20" s="41"/>
    </row>
    <row r="21" spans="1:19" x14ac:dyDescent="0.2">
      <c r="C21" s="129"/>
      <c r="D21" s="130"/>
      <c r="E21" s="130"/>
      <c r="F21" s="130"/>
      <c r="G21" s="130"/>
      <c r="H21" s="130"/>
      <c r="I21" s="130"/>
      <c r="J21" s="130"/>
      <c r="K21" s="130"/>
      <c r="L21" s="130"/>
      <c r="M21" s="131"/>
      <c r="N21" s="130"/>
      <c r="O21" s="41"/>
      <c r="P21" s="130"/>
      <c r="Q21" s="131"/>
      <c r="R21" s="130"/>
      <c r="S21" s="41"/>
    </row>
    <row r="22" spans="1:19" ht="12.75" customHeight="1" x14ac:dyDescent="0.2">
      <c r="B22" s="14" t="s">
        <v>121</v>
      </c>
      <c r="C22" s="281" t="s">
        <v>138</v>
      </c>
      <c r="D22" s="281"/>
      <c r="E22" s="281"/>
      <c r="F22" s="281"/>
      <c r="G22" s="281"/>
      <c r="H22" s="281"/>
      <c r="I22" s="281"/>
      <c r="J22" s="281"/>
      <c r="K22" s="281"/>
      <c r="L22" s="281"/>
      <c r="M22" s="281"/>
      <c r="N22" s="281"/>
      <c r="O22" s="281"/>
      <c r="P22" s="281"/>
      <c r="Q22" s="281"/>
      <c r="R22" s="281"/>
      <c r="S22" s="281"/>
    </row>
    <row r="23" spans="1:19" ht="12.75" customHeight="1" x14ac:dyDescent="0.2">
      <c r="B23" s="167" t="s">
        <v>9</v>
      </c>
      <c r="C23" s="56" t="s">
        <v>139</v>
      </c>
      <c r="D23" s="56"/>
      <c r="E23" s="56"/>
      <c r="F23" s="56"/>
      <c r="G23" s="56"/>
      <c r="H23" s="56"/>
      <c r="I23" s="56"/>
      <c r="J23" s="56"/>
      <c r="K23" s="117"/>
      <c r="L23" s="117"/>
      <c r="M23" s="117"/>
      <c r="N23" s="117"/>
      <c r="O23" s="117"/>
      <c r="P23" s="117"/>
      <c r="Q23" s="117"/>
      <c r="R23" s="117"/>
      <c r="S23" s="96"/>
    </row>
    <row r="24" spans="1:19" ht="12.75" customHeight="1" x14ac:dyDescent="0.2">
      <c r="B24" s="167" t="s">
        <v>120</v>
      </c>
      <c r="C24" s="281" t="s">
        <v>178</v>
      </c>
      <c r="D24" s="281"/>
      <c r="E24" s="281"/>
      <c r="F24" s="281"/>
      <c r="G24" s="281"/>
      <c r="H24" s="281"/>
      <c r="I24" s="281"/>
      <c r="J24" s="281"/>
      <c r="K24" s="281"/>
      <c r="L24" s="281"/>
      <c r="M24" s="281"/>
      <c r="N24" s="281"/>
      <c r="O24" s="281"/>
      <c r="P24" s="281"/>
      <c r="Q24" s="281"/>
      <c r="R24" s="281"/>
      <c r="S24" s="281"/>
    </row>
    <row r="25" spans="1:19" x14ac:dyDescent="0.2">
      <c r="A25" s="282"/>
      <c r="B25" s="282"/>
      <c r="C25" s="281"/>
      <c r="D25" s="281"/>
      <c r="E25" s="281"/>
      <c r="F25" s="281"/>
      <c r="G25" s="281"/>
      <c r="H25" s="281"/>
      <c r="I25" s="281"/>
      <c r="J25" s="281"/>
      <c r="K25" s="281"/>
      <c r="L25" s="281"/>
      <c r="M25" s="281"/>
      <c r="N25" s="281"/>
      <c r="O25" s="281"/>
      <c r="P25" s="281"/>
      <c r="Q25" s="281"/>
      <c r="R25" s="281"/>
      <c r="S25" s="56"/>
    </row>
  </sheetData>
  <mergeCells count="32">
    <mergeCell ref="L2:S2"/>
    <mergeCell ref="L3:O3"/>
    <mergeCell ref="P3:S3"/>
    <mergeCell ref="R4:S4"/>
    <mergeCell ref="L4:M4"/>
    <mergeCell ref="N4:O4"/>
    <mergeCell ref="P4:Q4"/>
    <mergeCell ref="A7:C7"/>
    <mergeCell ref="D5:S5"/>
    <mergeCell ref="J14:K14"/>
    <mergeCell ref="D13:S13"/>
    <mergeCell ref="H14:I14"/>
    <mergeCell ref="B10:C10"/>
    <mergeCell ref="R14:S14"/>
    <mergeCell ref="P14:Q14"/>
    <mergeCell ref="F14:G14"/>
    <mergeCell ref="D14:E14"/>
    <mergeCell ref="N14:O14"/>
    <mergeCell ref="L14:M14"/>
    <mergeCell ref="D2:K2"/>
    <mergeCell ref="D4:E4"/>
    <mergeCell ref="F4:G4"/>
    <mergeCell ref="H4:I4"/>
    <mergeCell ref="J4:K4"/>
    <mergeCell ref="D3:G3"/>
    <mergeCell ref="H3:K3"/>
    <mergeCell ref="B18:C18"/>
    <mergeCell ref="A15:C15"/>
    <mergeCell ref="C22:S22"/>
    <mergeCell ref="A25:B25"/>
    <mergeCell ref="C25:R25"/>
    <mergeCell ref="C24:S24"/>
  </mergeCells>
  <phoneticPr fontId="1" type="noConversion"/>
  <printOptions horizontalCentered="1"/>
  <pageMargins left="0.19685039370078741" right="0.15748031496062992" top="0.78740157480314965" bottom="0.59055118110236227" header="0.51181102362204722" footer="0.51181102362204722"/>
  <pageSetup paperSize="9" scale="85" orientation="portrait" r:id="rId1"/>
  <headerFooter alignWithMargins="0">
    <oddFooter>&amp;R&amp;9 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"/>
  <sheetViews>
    <sheetView showGridLines="0" workbookViewId="0">
      <selection activeCell="H31" sqref="H31"/>
    </sheetView>
  </sheetViews>
  <sheetFormatPr defaultColWidth="9.33203125" defaultRowHeight="12.75" x14ac:dyDescent="0.2"/>
  <cols>
    <col min="1" max="16384" width="9.33203125" style="5"/>
  </cols>
  <sheetData>
    <row r="1" spans="1:20" ht="19.5" customHeight="1" x14ac:dyDescent="0.2">
      <c r="A1" s="297" t="s">
        <v>184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O1" s="297" t="s">
        <v>5</v>
      </c>
      <c r="P1" s="297"/>
      <c r="Q1" s="297"/>
      <c r="S1" s="297" t="s">
        <v>5</v>
      </c>
      <c r="T1" s="297"/>
    </row>
    <row r="2" spans="1:20" x14ac:dyDescent="0.2">
      <c r="O2" s="27" t="s">
        <v>123</v>
      </c>
      <c r="P2" s="27"/>
      <c r="Q2" s="27" t="s">
        <v>131</v>
      </c>
      <c r="S2" s="27" t="s">
        <v>123</v>
      </c>
      <c r="T2" s="27" t="s">
        <v>131</v>
      </c>
    </row>
    <row r="3" spans="1:20" x14ac:dyDescent="0.2">
      <c r="N3" s="5" t="s">
        <v>153</v>
      </c>
      <c r="O3" s="5">
        <f>ROUND(S3/S5*100,1)</f>
        <v>15</v>
      </c>
      <c r="P3" s="5" t="s">
        <v>153</v>
      </c>
      <c r="Q3" s="5">
        <f>ROUND(T3/T5*100,1)</f>
        <v>12.9</v>
      </c>
      <c r="S3" s="5">
        <v>26696</v>
      </c>
      <c r="T3" s="5">
        <v>27541</v>
      </c>
    </row>
    <row r="4" spans="1:20" x14ac:dyDescent="0.2">
      <c r="N4" s="5" t="s">
        <v>18</v>
      </c>
      <c r="O4" s="5">
        <f>ROUND(S4/S5*100,1)</f>
        <v>85</v>
      </c>
      <c r="P4" s="5" t="s">
        <v>18</v>
      </c>
      <c r="Q4" s="5">
        <f>ROUND(T4/T5*100,1)</f>
        <v>87.1</v>
      </c>
      <c r="S4" s="5">
        <v>151372</v>
      </c>
      <c r="T4" s="5">
        <v>186005</v>
      </c>
    </row>
    <row r="5" spans="1:20" x14ac:dyDescent="0.2">
      <c r="O5" s="5">
        <f>SUM(O3:O4)</f>
        <v>100</v>
      </c>
      <c r="Q5" s="5">
        <f>SUM(Q3:Q4)</f>
        <v>100</v>
      </c>
      <c r="S5" s="5">
        <f>SUM(S3:S4)</f>
        <v>178068</v>
      </c>
      <c r="T5" s="5">
        <f>SUM(T3:T4)</f>
        <v>213546</v>
      </c>
    </row>
  </sheetData>
  <mergeCells count="3">
    <mergeCell ref="O1:Q1"/>
    <mergeCell ref="S1:T1"/>
    <mergeCell ref="A1:L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showGridLines="0" workbookViewId="0">
      <selection activeCell="Z10" sqref="Z10"/>
    </sheetView>
  </sheetViews>
  <sheetFormatPr defaultColWidth="9.33203125" defaultRowHeight="12.75" x14ac:dyDescent="0.2"/>
  <cols>
    <col min="1" max="2" width="2" style="5" customWidth="1"/>
    <col min="3" max="3" width="27.33203125" style="5" customWidth="1"/>
    <col min="4" max="9" width="10.83203125" style="5" customWidth="1"/>
    <col min="10" max="10" width="9.83203125" style="5" customWidth="1"/>
    <col min="11" max="12" width="6.33203125" style="5" customWidth="1"/>
    <col min="13" max="16384" width="9.33203125" style="5"/>
  </cols>
  <sheetData>
    <row r="1" spans="1:12" ht="28.5" customHeight="1" thickBot="1" x14ac:dyDescent="0.25">
      <c r="A1" s="143" t="s">
        <v>160</v>
      </c>
      <c r="B1" s="143"/>
      <c r="C1" s="143"/>
      <c r="D1" s="143"/>
      <c r="E1" s="143"/>
      <c r="F1" s="143"/>
      <c r="G1" s="143"/>
      <c r="H1" s="143"/>
      <c r="I1" s="143"/>
      <c r="J1" s="189"/>
    </row>
    <row r="2" spans="1:12" ht="18.75" customHeight="1" x14ac:dyDescent="0.2">
      <c r="A2" s="2"/>
      <c r="B2" s="2"/>
      <c r="C2" s="188"/>
      <c r="D2" s="298" t="s">
        <v>0</v>
      </c>
      <c r="E2" s="299"/>
      <c r="F2" s="299"/>
      <c r="G2" s="300" t="s">
        <v>1</v>
      </c>
      <c r="H2" s="299"/>
      <c r="I2" s="299"/>
      <c r="J2" s="249" t="s">
        <v>188</v>
      </c>
      <c r="K2" s="2"/>
      <c r="L2" s="2"/>
    </row>
    <row r="3" spans="1:12" ht="38.25" customHeight="1" x14ac:dyDescent="0.2">
      <c r="A3" s="21"/>
      <c r="B3" s="21"/>
      <c r="C3" s="22"/>
      <c r="D3" s="217" t="s">
        <v>185</v>
      </c>
      <c r="E3" s="224" t="s">
        <v>186</v>
      </c>
      <c r="F3" s="223" t="s">
        <v>187</v>
      </c>
      <c r="G3" s="217" t="s">
        <v>185</v>
      </c>
      <c r="H3" s="218" t="s">
        <v>186</v>
      </c>
      <c r="I3" s="225" t="s">
        <v>187</v>
      </c>
      <c r="J3" s="301"/>
      <c r="K3" s="2"/>
      <c r="L3" s="2"/>
    </row>
    <row r="4" spans="1:12" ht="24.75" customHeight="1" x14ac:dyDescent="0.2">
      <c r="A4" s="43" t="s">
        <v>2</v>
      </c>
      <c r="B4" s="27"/>
      <c r="C4" s="28"/>
      <c r="D4" s="40">
        <v>105578</v>
      </c>
      <c r="E4" s="40">
        <v>121570</v>
      </c>
      <c r="F4" s="45">
        <v>115.14709503873912</v>
      </c>
      <c r="G4" s="40">
        <v>178068</v>
      </c>
      <c r="H4" s="40">
        <v>213546</v>
      </c>
      <c r="I4" s="45">
        <v>119.92384931599165</v>
      </c>
      <c r="J4" s="190">
        <v>100</v>
      </c>
    </row>
    <row r="5" spans="1:12" ht="19.5" customHeight="1" x14ac:dyDescent="0.2">
      <c r="B5" s="27" t="s">
        <v>19</v>
      </c>
      <c r="C5" s="28"/>
      <c r="D5" s="48">
        <v>16396</v>
      </c>
      <c r="E5" s="48">
        <v>16264</v>
      </c>
      <c r="F5" s="49">
        <v>99.194925591607713</v>
      </c>
      <c r="G5" s="48">
        <v>26696</v>
      </c>
      <c r="H5" s="48">
        <v>27541</v>
      </c>
      <c r="I5" s="49">
        <v>103.16526820497454</v>
      </c>
      <c r="J5" s="168">
        <v>12.896987066018561</v>
      </c>
    </row>
    <row r="6" spans="1:12" ht="17.25" customHeight="1" x14ac:dyDescent="0.2">
      <c r="B6" s="27" t="s">
        <v>20</v>
      </c>
      <c r="C6" s="28"/>
      <c r="D6" s="48">
        <v>89182</v>
      </c>
      <c r="E6" s="48">
        <v>105306</v>
      </c>
      <c r="F6" s="49">
        <v>118.07988159045549</v>
      </c>
      <c r="G6" s="48">
        <v>151372</v>
      </c>
      <c r="H6" s="48">
        <v>186005</v>
      </c>
      <c r="I6" s="49">
        <v>122.87939645376953</v>
      </c>
      <c r="J6" s="168">
        <v>87.103012933981432</v>
      </c>
      <c r="K6" s="87"/>
      <c r="L6" s="87"/>
    </row>
    <row r="7" spans="1:12" ht="15" customHeight="1" x14ac:dyDescent="0.2">
      <c r="B7" s="27"/>
      <c r="C7" s="28" t="s">
        <v>21</v>
      </c>
      <c r="D7" s="41">
        <v>2782</v>
      </c>
      <c r="E7" s="41">
        <v>3067</v>
      </c>
      <c r="F7" s="49">
        <v>110.24442846872753</v>
      </c>
      <c r="G7" s="41">
        <v>4316</v>
      </c>
      <c r="H7" s="41">
        <v>4980</v>
      </c>
      <c r="I7" s="49">
        <v>115.38461538461537</v>
      </c>
      <c r="J7" s="168">
        <v>2.3320502374195722</v>
      </c>
    </row>
    <row r="8" spans="1:12" ht="15" customHeight="1" x14ac:dyDescent="0.2">
      <c r="B8" s="27"/>
      <c r="C8" s="28" t="s">
        <v>22</v>
      </c>
      <c r="D8" s="41">
        <v>914</v>
      </c>
      <c r="E8" s="41">
        <v>987</v>
      </c>
      <c r="F8" s="49">
        <v>107.98687089715536</v>
      </c>
      <c r="G8" s="41">
        <v>1792</v>
      </c>
      <c r="H8" s="41">
        <v>1904</v>
      </c>
      <c r="I8" s="49">
        <v>106.25</v>
      </c>
      <c r="J8" s="168">
        <v>0.89161117510981236</v>
      </c>
    </row>
    <row r="9" spans="1:12" ht="15" customHeight="1" x14ac:dyDescent="0.2">
      <c r="B9" s="27"/>
      <c r="C9" s="28" t="s">
        <v>23</v>
      </c>
      <c r="D9" s="41">
        <v>2757</v>
      </c>
      <c r="E9" s="41">
        <v>3158</v>
      </c>
      <c r="F9" s="49">
        <v>114.54479506710192</v>
      </c>
      <c r="G9" s="41">
        <v>4565</v>
      </c>
      <c r="H9" s="41">
        <v>5706</v>
      </c>
      <c r="I9" s="49">
        <v>124.9945235487404</v>
      </c>
      <c r="J9" s="168">
        <v>2.6720238262482088</v>
      </c>
    </row>
    <row r="10" spans="1:12" ht="15" customHeight="1" x14ac:dyDescent="0.2">
      <c r="B10" s="27"/>
      <c r="C10" s="28" t="s">
        <v>24</v>
      </c>
      <c r="D10" s="41">
        <v>4703</v>
      </c>
      <c r="E10" s="41">
        <v>3749</v>
      </c>
      <c r="F10" s="49">
        <v>79.715075483733784</v>
      </c>
      <c r="G10" s="41">
        <v>6089</v>
      </c>
      <c r="H10" s="41">
        <v>4948</v>
      </c>
      <c r="I10" s="49">
        <v>81.261290852356709</v>
      </c>
      <c r="J10" s="168">
        <v>2.3170651756530209</v>
      </c>
    </row>
    <row r="11" spans="1:12" ht="15" customHeight="1" x14ac:dyDescent="0.2">
      <c r="B11" s="27"/>
      <c r="C11" s="28" t="s">
        <v>49</v>
      </c>
      <c r="D11" s="41">
        <v>464</v>
      </c>
      <c r="E11" s="41">
        <v>483</v>
      </c>
      <c r="F11" s="49">
        <v>104.09482758620689</v>
      </c>
      <c r="G11" s="41">
        <v>910</v>
      </c>
      <c r="H11" s="41">
        <v>1144</v>
      </c>
      <c r="I11" s="49">
        <v>125.71428571428571</v>
      </c>
      <c r="J11" s="168">
        <v>0.53571595815421502</v>
      </c>
    </row>
    <row r="12" spans="1:12" ht="15" customHeight="1" x14ac:dyDescent="0.2">
      <c r="B12" s="27"/>
      <c r="C12" s="28" t="s">
        <v>25</v>
      </c>
      <c r="D12" s="41">
        <v>838</v>
      </c>
      <c r="E12" s="41">
        <v>878</v>
      </c>
      <c r="F12" s="49">
        <v>104.77326968973748</v>
      </c>
      <c r="G12" s="41">
        <v>1438</v>
      </c>
      <c r="H12" s="41">
        <v>1615</v>
      </c>
      <c r="I12" s="49">
        <v>112.30876216968011</v>
      </c>
      <c r="J12" s="168">
        <v>0.7562773360306444</v>
      </c>
    </row>
    <row r="13" spans="1:12" ht="15" customHeight="1" x14ac:dyDescent="0.2">
      <c r="B13" s="27"/>
      <c r="C13" s="28" t="s">
        <v>26</v>
      </c>
      <c r="D13" s="41">
        <v>475</v>
      </c>
      <c r="E13" s="41">
        <v>581</v>
      </c>
      <c r="F13" s="49">
        <v>122.31578947368421</v>
      </c>
      <c r="G13" s="41">
        <v>953</v>
      </c>
      <c r="H13" s="41">
        <v>1463</v>
      </c>
      <c r="I13" s="49">
        <v>153.51521511017839</v>
      </c>
      <c r="J13" s="168">
        <v>0.68509829263952493</v>
      </c>
    </row>
    <row r="14" spans="1:12" ht="15" customHeight="1" x14ac:dyDescent="0.2">
      <c r="B14" s="27"/>
      <c r="C14" s="28" t="s">
        <v>27</v>
      </c>
      <c r="D14" s="41">
        <v>2722</v>
      </c>
      <c r="E14" s="41">
        <v>2610</v>
      </c>
      <c r="F14" s="49">
        <v>95.885378398236583</v>
      </c>
      <c r="G14" s="41">
        <v>4757</v>
      </c>
      <c r="H14" s="41">
        <v>5094</v>
      </c>
      <c r="I14" s="49">
        <v>107.0842968257305</v>
      </c>
      <c r="J14" s="168">
        <v>2.3854345199629123</v>
      </c>
    </row>
    <row r="15" spans="1:12" ht="15" customHeight="1" x14ac:dyDescent="0.2">
      <c r="B15" s="27"/>
      <c r="C15" s="28" t="s">
        <v>54</v>
      </c>
      <c r="D15" s="41">
        <v>678</v>
      </c>
      <c r="E15" s="41">
        <v>819</v>
      </c>
      <c r="F15" s="49">
        <v>120.79646017699115</v>
      </c>
      <c r="G15" s="41">
        <v>1003</v>
      </c>
      <c r="H15" s="41">
        <v>1512</v>
      </c>
      <c r="I15" s="49">
        <v>150.74775672981059</v>
      </c>
      <c r="J15" s="168">
        <v>0.70804416846955687</v>
      </c>
    </row>
    <row r="16" spans="1:12" ht="15" customHeight="1" x14ac:dyDescent="0.2">
      <c r="B16" s="27"/>
      <c r="C16" s="28" t="s">
        <v>55</v>
      </c>
      <c r="D16" s="41">
        <v>234</v>
      </c>
      <c r="E16" s="41">
        <v>314</v>
      </c>
      <c r="F16" s="49">
        <v>134.18803418803418</v>
      </c>
      <c r="G16" s="41">
        <v>591</v>
      </c>
      <c r="H16" s="41">
        <v>751</v>
      </c>
      <c r="I16" s="49">
        <v>127.07275803722504</v>
      </c>
      <c r="J16" s="168">
        <v>0.35168066833375478</v>
      </c>
    </row>
    <row r="17" spans="1:10" ht="15" customHeight="1" x14ac:dyDescent="0.2">
      <c r="B17" s="27"/>
      <c r="C17" s="28" t="s">
        <v>28</v>
      </c>
      <c r="D17" s="41">
        <v>3805</v>
      </c>
      <c r="E17" s="41">
        <v>3840</v>
      </c>
      <c r="F17" s="49">
        <v>100.91984231274638</v>
      </c>
      <c r="G17" s="41">
        <v>7264</v>
      </c>
      <c r="H17" s="41">
        <v>7539</v>
      </c>
      <c r="I17" s="49">
        <v>103.78579295154185</v>
      </c>
      <c r="J17" s="168">
        <v>3.5303868955634852</v>
      </c>
    </row>
    <row r="18" spans="1:10" ht="15" customHeight="1" x14ac:dyDescent="0.2">
      <c r="B18" s="27"/>
      <c r="C18" s="28" t="s">
        <v>29</v>
      </c>
      <c r="D18" s="41">
        <v>1271</v>
      </c>
      <c r="E18" s="41">
        <v>1827</v>
      </c>
      <c r="F18" s="49">
        <v>143.74508261211645</v>
      </c>
      <c r="G18" s="41">
        <v>2022</v>
      </c>
      <c r="H18" s="41">
        <v>3672</v>
      </c>
      <c r="I18" s="49">
        <v>181.60237388724036</v>
      </c>
      <c r="J18" s="168">
        <v>1.7195358377117811</v>
      </c>
    </row>
    <row r="19" spans="1:10" ht="15" customHeight="1" x14ac:dyDescent="0.2">
      <c r="B19" s="27"/>
      <c r="C19" s="28" t="s">
        <v>30</v>
      </c>
      <c r="D19" s="41">
        <v>696</v>
      </c>
      <c r="E19" s="41">
        <v>950</v>
      </c>
      <c r="F19" s="49">
        <v>136.49425287356323</v>
      </c>
      <c r="G19" s="41">
        <v>1360</v>
      </c>
      <c r="H19" s="41">
        <v>2295</v>
      </c>
      <c r="I19" s="49">
        <v>168.75</v>
      </c>
      <c r="J19" s="168">
        <v>1.0747098985698633</v>
      </c>
    </row>
    <row r="20" spans="1:10" ht="15" customHeight="1" x14ac:dyDescent="0.2">
      <c r="B20" s="27"/>
      <c r="C20" s="28" t="s">
        <v>31</v>
      </c>
      <c r="D20" s="41">
        <v>1846</v>
      </c>
      <c r="E20" s="41">
        <v>2165</v>
      </c>
      <c r="F20" s="49">
        <v>117.28060671722645</v>
      </c>
      <c r="G20" s="41">
        <v>3507</v>
      </c>
      <c r="H20" s="41">
        <v>4382</v>
      </c>
      <c r="I20" s="49">
        <v>124.9500998003992</v>
      </c>
      <c r="J20" s="168">
        <v>2.0520168956571418</v>
      </c>
    </row>
    <row r="21" spans="1:10" ht="15" customHeight="1" x14ac:dyDescent="0.2">
      <c r="B21" s="27"/>
      <c r="C21" s="28" t="s">
        <v>32</v>
      </c>
      <c r="D21" s="41">
        <v>218</v>
      </c>
      <c r="E21" s="41">
        <v>325</v>
      </c>
      <c r="F21" s="49">
        <v>149.08256880733944</v>
      </c>
      <c r="G21" s="41">
        <v>479</v>
      </c>
      <c r="H21" s="41">
        <v>1343</v>
      </c>
      <c r="I21" s="49">
        <v>280.37578288100207</v>
      </c>
      <c r="J21" s="168">
        <v>0.62890431101495692</v>
      </c>
    </row>
    <row r="22" spans="1:10" ht="15" customHeight="1" x14ac:dyDescent="0.2">
      <c r="B22" s="27"/>
      <c r="C22" s="28" t="s">
        <v>33</v>
      </c>
      <c r="D22" s="41">
        <v>6115</v>
      </c>
      <c r="E22" s="41">
        <v>5784</v>
      </c>
      <c r="F22" s="49">
        <v>94.587080948487326</v>
      </c>
      <c r="G22" s="41">
        <v>11060</v>
      </c>
      <c r="H22" s="41">
        <v>10707</v>
      </c>
      <c r="I22" s="49">
        <v>96.808318264014474</v>
      </c>
      <c r="J22" s="168">
        <v>5.0139080104520808</v>
      </c>
    </row>
    <row r="23" spans="1:10" ht="15" customHeight="1" x14ac:dyDescent="0.2">
      <c r="B23" s="27"/>
      <c r="C23" s="28" t="s">
        <v>34</v>
      </c>
      <c r="D23" s="41">
        <v>1514</v>
      </c>
      <c r="E23" s="41">
        <v>1895</v>
      </c>
      <c r="F23" s="49">
        <v>125.16512549537649</v>
      </c>
      <c r="G23" s="41">
        <v>2695</v>
      </c>
      <c r="H23" s="41">
        <v>3186</v>
      </c>
      <c r="I23" s="49">
        <v>118.21892393320965</v>
      </c>
      <c r="J23" s="168">
        <v>1.4919502121322807</v>
      </c>
    </row>
    <row r="24" spans="1:10" ht="15" customHeight="1" x14ac:dyDescent="0.2">
      <c r="B24" s="27"/>
      <c r="C24" s="28" t="s">
        <v>56</v>
      </c>
      <c r="D24" s="41">
        <v>475</v>
      </c>
      <c r="E24" s="41">
        <v>647</v>
      </c>
      <c r="F24" s="49">
        <v>136.21052631578948</v>
      </c>
      <c r="G24" s="41">
        <v>918</v>
      </c>
      <c r="H24" s="41">
        <v>1465</v>
      </c>
      <c r="I24" s="49">
        <v>159.58605664488016</v>
      </c>
      <c r="J24" s="168">
        <v>0.68603485899993444</v>
      </c>
    </row>
    <row r="25" spans="1:10" ht="15" customHeight="1" x14ac:dyDescent="0.2">
      <c r="B25" s="27"/>
      <c r="C25" s="28" t="s">
        <v>35</v>
      </c>
      <c r="D25" s="41">
        <v>993</v>
      </c>
      <c r="E25" s="41">
        <v>978</v>
      </c>
      <c r="F25" s="49">
        <v>98.489425981873111</v>
      </c>
      <c r="G25" s="41">
        <v>2381</v>
      </c>
      <c r="H25" s="41">
        <v>2204</v>
      </c>
      <c r="I25" s="49">
        <v>92.566148677026462</v>
      </c>
      <c r="J25" s="168">
        <v>1.0320961291712325</v>
      </c>
    </row>
    <row r="26" spans="1:10" ht="15" customHeight="1" x14ac:dyDescent="0.2">
      <c r="B26" s="27"/>
      <c r="C26" s="28" t="s">
        <v>36</v>
      </c>
      <c r="D26" s="17">
        <v>712</v>
      </c>
      <c r="E26" s="17">
        <v>1112</v>
      </c>
      <c r="F26" s="49">
        <v>156.17977528089887</v>
      </c>
      <c r="G26" s="41">
        <v>1572</v>
      </c>
      <c r="H26" s="41">
        <v>2340</v>
      </c>
      <c r="I26" s="49">
        <v>148.85496183206106</v>
      </c>
      <c r="J26" s="168">
        <v>1.0957826416790761</v>
      </c>
    </row>
    <row r="27" spans="1:10" ht="15" customHeight="1" x14ac:dyDescent="0.2">
      <c r="B27" s="27"/>
      <c r="C27" s="28" t="s">
        <v>37</v>
      </c>
      <c r="D27" s="41">
        <v>505</v>
      </c>
      <c r="E27" s="41">
        <v>695</v>
      </c>
      <c r="F27" s="49">
        <v>137.62376237623761</v>
      </c>
      <c r="G27" s="41">
        <v>912</v>
      </c>
      <c r="H27" s="41">
        <v>1248</v>
      </c>
      <c r="I27" s="49">
        <v>136.84210526315789</v>
      </c>
      <c r="J27" s="168">
        <v>0.58441740889550731</v>
      </c>
    </row>
    <row r="28" spans="1:10" ht="15" customHeight="1" x14ac:dyDescent="0.2">
      <c r="B28" s="27"/>
      <c r="C28" s="28" t="s">
        <v>38</v>
      </c>
      <c r="D28" s="41">
        <v>2068</v>
      </c>
      <c r="E28" s="41">
        <v>1998</v>
      </c>
      <c r="F28" s="49">
        <v>96.615087040618945</v>
      </c>
      <c r="G28" s="41">
        <v>3121</v>
      </c>
      <c r="H28" s="41">
        <v>3105</v>
      </c>
      <c r="I28" s="49">
        <v>99.487343800064082</v>
      </c>
      <c r="J28" s="168">
        <v>1.4540192745356972</v>
      </c>
    </row>
    <row r="29" spans="1:10" ht="15" customHeight="1" x14ac:dyDescent="0.2">
      <c r="B29" s="27"/>
      <c r="C29" s="28" t="s">
        <v>50</v>
      </c>
      <c r="D29" s="41">
        <v>2431</v>
      </c>
      <c r="E29" s="41">
        <v>2601</v>
      </c>
      <c r="F29" s="49">
        <v>106.993006993007</v>
      </c>
      <c r="G29" s="41">
        <v>4655</v>
      </c>
      <c r="H29" s="41">
        <v>5361</v>
      </c>
      <c r="I29" s="49">
        <v>115.16648764769066</v>
      </c>
      <c r="J29" s="168">
        <v>2.5104661290775758</v>
      </c>
    </row>
    <row r="30" spans="1:10" ht="15" customHeight="1" x14ac:dyDescent="0.2">
      <c r="A30" s="2"/>
      <c r="B30" s="27"/>
      <c r="C30" s="28" t="s">
        <v>39</v>
      </c>
      <c r="D30" s="41">
        <v>1546</v>
      </c>
      <c r="E30" s="41">
        <v>1960</v>
      </c>
      <c r="F30" s="49">
        <v>126.77878395860284</v>
      </c>
      <c r="G30" s="17">
        <v>2889</v>
      </c>
      <c r="H30" s="17">
        <v>4592</v>
      </c>
      <c r="I30" s="49">
        <v>158.9477327795085</v>
      </c>
      <c r="J30" s="168">
        <v>2.1503563635001357</v>
      </c>
    </row>
    <row r="31" spans="1:10" ht="15" customHeight="1" x14ac:dyDescent="0.2">
      <c r="A31" s="2"/>
      <c r="B31" s="50"/>
      <c r="C31" s="28" t="s">
        <v>40</v>
      </c>
      <c r="D31" s="41">
        <v>658</v>
      </c>
      <c r="E31" s="41">
        <v>593</v>
      </c>
      <c r="F31" s="49">
        <v>90.121580547112458</v>
      </c>
      <c r="G31" s="41">
        <v>1493</v>
      </c>
      <c r="H31" s="41">
        <v>1225</v>
      </c>
      <c r="I31" s="49">
        <v>82.049564634963161</v>
      </c>
      <c r="J31" s="168">
        <v>0.57364689575079841</v>
      </c>
    </row>
    <row r="32" spans="1:10" ht="15" customHeight="1" x14ac:dyDescent="0.2">
      <c r="B32" s="50"/>
      <c r="C32" s="28" t="s">
        <v>41</v>
      </c>
      <c r="D32" s="41">
        <v>1175</v>
      </c>
      <c r="E32" s="41">
        <v>1151</v>
      </c>
      <c r="F32" s="49">
        <v>97.957446808510639</v>
      </c>
      <c r="G32" s="41">
        <v>2648</v>
      </c>
      <c r="H32" s="41">
        <v>2608</v>
      </c>
      <c r="I32" s="49">
        <v>98.489425981873111</v>
      </c>
      <c r="J32" s="168">
        <v>1.2212825339739446</v>
      </c>
    </row>
    <row r="33" spans="1:10" ht="15" customHeight="1" x14ac:dyDescent="0.2">
      <c r="B33" s="27"/>
      <c r="C33" s="28" t="s">
        <v>42</v>
      </c>
      <c r="D33" s="41">
        <v>765</v>
      </c>
      <c r="E33" s="41">
        <v>890</v>
      </c>
      <c r="F33" s="49">
        <v>116.33986928104576</v>
      </c>
      <c r="G33" s="41">
        <v>1327</v>
      </c>
      <c r="H33" s="41">
        <v>1825</v>
      </c>
      <c r="I33" s="49">
        <v>137.5282592313489</v>
      </c>
      <c r="J33" s="168">
        <v>0.85461680387363859</v>
      </c>
    </row>
    <row r="34" spans="1:10" ht="15" customHeight="1" x14ac:dyDescent="0.2">
      <c r="B34" s="27"/>
      <c r="C34" s="28" t="s">
        <v>51</v>
      </c>
      <c r="D34" s="41">
        <v>2794</v>
      </c>
      <c r="E34" s="41">
        <v>3538</v>
      </c>
      <c r="F34" s="49">
        <v>126.62848962061561</v>
      </c>
      <c r="G34" s="41">
        <v>6347</v>
      </c>
      <c r="H34" s="41">
        <v>9880</v>
      </c>
      <c r="I34" s="49">
        <v>155.66409327241217</v>
      </c>
      <c r="J34" s="168">
        <v>4.6266378204227658</v>
      </c>
    </row>
    <row r="35" spans="1:10" ht="15" customHeight="1" x14ac:dyDescent="0.2">
      <c r="B35" s="27"/>
      <c r="C35" s="28" t="s">
        <v>60</v>
      </c>
      <c r="D35" s="41">
        <v>452</v>
      </c>
      <c r="E35" s="41">
        <v>420</v>
      </c>
      <c r="F35" s="49">
        <v>92.920353982300881</v>
      </c>
      <c r="G35" s="41">
        <v>890</v>
      </c>
      <c r="H35" s="41">
        <v>938</v>
      </c>
      <c r="I35" s="49">
        <v>105.3932584269663</v>
      </c>
      <c r="J35" s="168">
        <v>0.4392496230320399</v>
      </c>
    </row>
    <row r="36" spans="1:10" ht="15" customHeight="1" x14ac:dyDescent="0.2">
      <c r="B36" s="27"/>
      <c r="C36" s="28" t="s">
        <v>43</v>
      </c>
      <c r="D36" s="41">
        <v>1528</v>
      </c>
      <c r="E36" s="41">
        <v>1807</v>
      </c>
      <c r="F36" s="49">
        <v>118.25916230366491</v>
      </c>
      <c r="G36" s="41">
        <v>3373</v>
      </c>
      <c r="H36" s="41">
        <v>4203</v>
      </c>
      <c r="I36" s="49">
        <v>124.60717462199821</v>
      </c>
      <c r="J36" s="168">
        <v>1.9681942064004945</v>
      </c>
    </row>
    <row r="37" spans="1:10" ht="18.75" customHeight="1" x14ac:dyDescent="0.2">
      <c r="B37" s="27"/>
      <c r="C37" s="28" t="s">
        <v>44</v>
      </c>
      <c r="D37" s="41">
        <v>1686</v>
      </c>
      <c r="E37" s="41">
        <v>2387</v>
      </c>
      <c r="F37" s="49">
        <v>141.57769869513641</v>
      </c>
      <c r="G37" s="17">
        <v>3502</v>
      </c>
      <c r="H37" s="17">
        <v>4827</v>
      </c>
      <c r="I37" s="49">
        <v>137.83552255853797</v>
      </c>
      <c r="J37" s="168">
        <v>2.260402910848248</v>
      </c>
    </row>
    <row r="38" spans="1:10" ht="15" customHeight="1" x14ac:dyDescent="0.2">
      <c r="B38" s="27"/>
      <c r="C38" s="28" t="s">
        <v>45</v>
      </c>
      <c r="D38" s="41">
        <v>2396</v>
      </c>
      <c r="E38" s="41">
        <v>2826</v>
      </c>
      <c r="F38" s="49">
        <v>117.9465776293823</v>
      </c>
      <c r="G38" s="17">
        <v>3568</v>
      </c>
      <c r="H38" s="17">
        <v>4084</v>
      </c>
      <c r="I38" s="49">
        <v>114.46188340807176</v>
      </c>
      <c r="J38" s="168">
        <v>1.9124685079561312</v>
      </c>
    </row>
    <row r="39" spans="1:10" ht="15" customHeight="1" x14ac:dyDescent="0.2">
      <c r="B39" s="27"/>
      <c r="C39" s="28" t="s">
        <v>57</v>
      </c>
      <c r="D39" s="41">
        <v>1029</v>
      </c>
      <c r="E39" s="41">
        <v>857</v>
      </c>
      <c r="F39" s="49">
        <v>83.284742468415942</v>
      </c>
      <c r="G39" s="17">
        <v>2024</v>
      </c>
      <c r="H39" s="17">
        <v>1867</v>
      </c>
      <c r="I39" s="49">
        <v>92.243083003952563</v>
      </c>
      <c r="J39" s="168">
        <v>0.87428469744223725</v>
      </c>
    </row>
    <row r="40" spans="1:10" ht="15" customHeight="1" x14ac:dyDescent="0.2">
      <c r="B40" s="27"/>
      <c r="C40" s="28" t="s">
        <v>58</v>
      </c>
      <c r="D40" s="41">
        <v>4182</v>
      </c>
      <c r="E40" s="41">
        <v>5912</v>
      </c>
      <c r="F40" s="49">
        <v>141.36776661884264</v>
      </c>
      <c r="G40" s="17">
        <v>5674</v>
      </c>
      <c r="H40" s="17">
        <v>7535</v>
      </c>
      <c r="I40" s="49">
        <v>132.7987310539302</v>
      </c>
      <c r="J40" s="168">
        <v>3.5285137628426657</v>
      </c>
    </row>
    <row r="41" spans="1:10" ht="15" customHeight="1" x14ac:dyDescent="0.2">
      <c r="B41" s="27"/>
      <c r="C41" s="28" t="s">
        <v>59</v>
      </c>
      <c r="D41" s="41">
        <v>12185</v>
      </c>
      <c r="E41" s="41">
        <v>14001</v>
      </c>
      <c r="F41" s="49">
        <v>114.90356996306934</v>
      </c>
      <c r="G41" s="17">
        <v>13421</v>
      </c>
      <c r="H41" s="17">
        <v>15794</v>
      </c>
      <c r="I41" s="49">
        <v>117.68124580880711</v>
      </c>
      <c r="J41" s="168">
        <v>7.3960645481535598</v>
      </c>
    </row>
    <row r="42" spans="1:10" ht="15" customHeight="1" x14ac:dyDescent="0.2">
      <c r="B42" s="27"/>
      <c r="C42" s="28" t="s">
        <v>46</v>
      </c>
      <c r="D42" s="41">
        <v>2197</v>
      </c>
      <c r="E42" s="41">
        <v>2780</v>
      </c>
      <c r="F42" s="49">
        <v>126.53618570778333</v>
      </c>
      <c r="G42" s="17">
        <v>4224</v>
      </c>
      <c r="H42" s="17">
        <v>5536</v>
      </c>
      <c r="I42" s="49">
        <v>131.06060606060606</v>
      </c>
      <c r="J42" s="168">
        <v>2.5924156856134042</v>
      </c>
    </row>
    <row r="43" spans="1:10" ht="15" customHeight="1" x14ac:dyDescent="0.2">
      <c r="B43" s="27"/>
      <c r="C43" s="28" t="s">
        <v>47</v>
      </c>
      <c r="D43" s="41">
        <v>6865</v>
      </c>
      <c r="E43" s="41">
        <v>8589</v>
      </c>
      <c r="F43" s="49">
        <v>125.11289147851421</v>
      </c>
      <c r="G43" s="17">
        <v>13850</v>
      </c>
      <c r="H43" s="17">
        <v>17903</v>
      </c>
      <c r="I43" s="49">
        <v>129.26353790613717</v>
      </c>
      <c r="J43" s="168">
        <v>8.3836737752053434</v>
      </c>
    </row>
    <row r="44" spans="1:10" ht="15" customHeight="1" x14ac:dyDescent="0.2">
      <c r="A44" s="2"/>
      <c r="B44" s="27"/>
      <c r="C44" s="28" t="s">
        <v>48</v>
      </c>
      <c r="D44" s="41">
        <v>10508</v>
      </c>
      <c r="E44" s="41">
        <v>16132</v>
      </c>
      <c r="F44" s="49">
        <v>153.52112676056336</v>
      </c>
      <c r="G44" s="41">
        <v>17782</v>
      </c>
      <c r="H44" s="41">
        <v>25224</v>
      </c>
      <c r="I44" s="49">
        <v>141.85131031380047</v>
      </c>
      <c r="J44" s="168">
        <v>11.811974937484196</v>
      </c>
    </row>
    <row r="45" spans="1:10" x14ac:dyDescent="0.2">
      <c r="J45" s="87"/>
    </row>
  </sheetData>
  <mergeCells count="3">
    <mergeCell ref="D2:F2"/>
    <mergeCell ref="G2:I2"/>
    <mergeCell ref="J2:J3"/>
  </mergeCells>
  <phoneticPr fontId="1" type="noConversion"/>
  <printOptions horizontalCentered="1"/>
  <pageMargins left="0.59055118110236227" right="0.59055118110236227" top="0.78740157480314965" bottom="0.59055118110236227" header="0.51181102362204722" footer="0.51181102362204722"/>
  <pageSetup paperSize="9" scale="90" orientation="portrait" r:id="rId1"/>
  <headerFooter alignWithMargins="0">
    <oddFooter>&amp;L&amp;9 4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showGridLines="0" workbookViewId="0">
      <selection activeCell="AG13" sqref="AG13"/>
    </sheetView>
  </sheetViews>
  <sheetFormatPr defaultColWidth="9.33203125" defaultRowHeight="12.75" x14ac:dyDescent="0.2"/>
  <cols>
    <col min="1" max="2" width="2" style="5" customWidth="1"/>
    <col min="3" max="3" width="27.33203125" style="5" customWidth="1"/>
    <col min="4" max="5" width="11.83203125" style="5" customWidth="1"/>
    <col min="6" max="6" width="12" style="5" customWidth="1"/>
    <col min="7" max="8" width="11.83203125" style="5" customWidth="1"/>
    <col min="9" max="9" width="12" style="5" customWidth="1"/>
    <col min="10" max="10" width="2.83203125" style="5" customWidth="1"/>
    <col min="11" max="11" width="8" style="5" hidden="1" customWidth="1"/>
    <col min="12" max="12" width="7.5" style="5" hidden="1" customWidth="1"/>
    <col min="13" max="13" width="6.83203125" style="5" hidden="1" customWidth="1"/>
    <col min="14" max="14" width="2.83203125" style="5" hidden="1" customWidth="1"/>
    <col min="15" max="15" width="22" style="5" hidden="1" customWidth="1"/>
    <col min="16" max="16" width="6.83203125" style="5" hidden="1" customWidth="1"/>
    <col min="17" max="17" width="7.1640625" style="5" hidden="1" customWidth="1"/>
    <col min="18" max="18" width="4.33203125" style="5" customWidth="1"/>
    <col min="19" max="19" width="1.83203125" style="5" customWidth="1"/>
    <col min="20" max="20" width="2.83203125" style="5" customWidth="1"/>
    <col min="21" max="21" width="2.5" style="5" customWidth="1"/>
    <col min="22" max="16384" width="9.33203125" style="5"/>
  </cols>
  <sheetData>
    <row r="1" spans="1:18" ht="28.5" customHeight="1" thickBot="1" x14ac:dyDescent="0.25">
      <c r="A1" s="158" t="s">
        <v>161</v>
      </c>
      <c r="B1" s="156"/>
      <c r="C1" s="156"/>
      <c r="D1" s="156"/>
      <c r="E1" s="156"/>
      <c r="F1" s="156"/>
      <c r="G1" s="156"/>
      <c r="H1" s="156"/>
      <c r="I1" s="156"/>
    </row>
    <row r="2" spans="1:18" ht="18.75" customHeight="1" x14ac:dyDescent="0.2">
      <c r="A2" s="37"/>
      <c r="B2" s="37"/>
      <c r="C2" s="191"/>
      <c r="D2" s="302" t="s">
        <v>0</v>
      </c>
      <c r="E2" s="303"/>
      <c r="F2" s="303"/>
      <c r="G2" s="304" t="s">
        <v>1</v>
      </c>
      <c r="H2" s="303"/>
      <c r="I2" s="303"/>
      <c r="J2" s="2"/>
    </row>
    <row r="3" spans="1:18" ht="38.25" customHeight="1" x14ac:dyDescent="0.2">
      <c r="A3" s="21"/>
      <c r="B3" s="21"/>
      <c r="C3" s="22"/>
      <c r="D3" s="219" t="s">
        <v>189</v>
      </c>
      <c r="E3" s="216" t="s">
        <v>190</v>
      </c>
      <c r="F3" s="220" t="s">
        <v>191</v>
      </c>
      <c r="G3" s="219" t="s">
        <v>189</v>
      </c>
      <c r="H3" s="216" t="s">
        <v>190</v>
      </c>
      <c r="I3" s="215" t="s">
        <v>191</v>
      </c>
      <c r="J3" s="2"/>
    </row>
    <row r="4" spans="1:18" ht="24.75" customHeight="1" x14ac:dyDescent="0.2">
      <c r="A4" s="43" t="s">
        <v>2</v>
      </c>
      <c r="B4" s="27"/>
      <c r="C4" s="28"/>
      <c r="D4" s="40">
        <v>344259</v>
      </c>
      <c r="E4" s="40">
        <v>393845</v>
      </c>
      <c r="F4" s="221">
        <v>114.40369024484471</v>
      </c>
      <c r="G4" s="40">
        <v>616593</v>
      </c>
      <c r="H4" s="40">
        <v>712702</v>
      </c>
      <c r="I4" s="45">
        <v>115.58710527041339</v>
      </c>
      <c r="K4" s="76"/>
      <c r="L4" s="76" t="s">
        <v>61</v>
      </c>
      <c r="M4" s="76" t="s">
        <v>62</v>
      </c>
      <c r="N4" s="76"/>
      <c r="O4" s="76"/>
      <c r="P4" s="76" t="s">
        <v>61</v>
      </c>
      <c r="Q4" s="76" t="s">
        <v>62</v>
      </c>
      <c r="R4" s="76"/>
    </row>
    <row r="5" spans="1:18" ht="19.5" customHeight="1" x14ac:dyDescent="0.2">
      <c r="B5" s="27" t="s">
        <v>19</v>
      </c>
      <c r="C5" s="28"/>
      <c r="D5" s="169">
        <v>81225</v>
      </c>
      <c r="E5" s="169">
        <v>78846</v>
      </c>
      <c r="F5" s="222">
        <v>97.071098799630647</v>
      </c>
      <c r="G5" s="169">
        <v>142726</v>
      </c>
      <c r="H5" s="169">
        <v>141574</v>
      </c>
      <c r="I5" s="49">
        <v>99.19285904460294</v>
      </c>
      <c r="K5" s="77" t="s">
        <v>43</v>
      </c>
      <c r="L5" s="78">
        <f>SUM(L6:L18)</f>
        <v>0</v>
      </c>
      <c r="M5" s="78">
        <f>SUM(M6:M18)</f>
        <v>0</v>
      </c>
      <c r="N5" s="76"/>
      <c r="O5" s="77" t="s">
        <v>48</v>
      </c>
      <c r="P5" s="78">
        <f>SUM(P6:P30)</f>
        <v>0</v>
      </c>
      <c r="Q5" s="78">
        <f>SUM(Q6:Q30)</f>
        <v>0</v>
      </c>
      <c r="R5" s="76"/>
    </row>
    <row r="6" spans="1:18" ht="17.25" customHeight="1" x14ac:dyDescent="0.2">
      <c r="B6" s="27" t="s">
        <v>20</v>
      </c>
      <c r="C6" s="28"/>
      <c r="D6" s="48">
        <v>263034</v>
      </c>
      <c r="E6" s="48">
        <v>314999</v>
      </c>
      <c r="F6" s="222">
        <v>119.7560011253298</v>
      </c>
      <c r="G6" s="48">
        <v>473867</v>
      </c>
      <c r="H6" s="48">
        <v>571128</v>
      </c>
      <c r="I6" s="49">
        <v>120.52495742476263</v>
      </c>
      <c r="K6" s="76" t="s">
        <v>91</v>
      </c>
      <c r="L6" s="76"/>
      <c r="M6" s="76"/>
      <c r="N6" s="76"/>
      <c r="O6" s="76" t="s">
        <v>106</v>
      </c>
      <c r="P6" s="76"/>
      <c r="Q6" s="76"/>
      <c r="R6" s="76"/>
    </row>
    <row r="7" spans="1:18" ht="15" customHeight="1" x14ac:dyDescent="0.2">
      <c r="B7" s="27"/>
      <c r="C7" s="28" t="s">
        <v>21</v>
      </c>
      <c r="D7" s="169">
        <v>9263</v>
      </c>
      <c r="E7" s="48">
        <v>10933</v>
      </c>
      <c r="F7" s="222">
        <v>118.02871639857497</v>
      </c>
      <c r="G7" s="169">
        <v>15187</v>
      </c>
      <c r="H7" s="48">
        <v>19530</v>
      </c>
      <c r="I7" s="49">
        <v>128.5968262329624</v>
      </c>
      <c r="K7" s="76" t="s">
        <v>63</v>
      </c>
      <c r="L7" s="76"/>
      <c r="M7" s="76"/>
      <c r="N7" s="76"/>
      <c r="O7" s="76" t="s">
        <v>92</v>
      </c>
      <c r="P7" s="76"/>
      <c r="Q7" s="76"/>
      <c r="R7" s="76"/>
    </row>
    <row r="8" spans="1:18" ht="15" customHeight="1" x14ac:dyDescent="0.2">
      <c r="B8" s="27"/>
      <c r="C8" s="28" t="s">
        <v>22</v>
      </c>
      <c r="D8" s="169">
        <v>2855</v>
      </c>
      <c r="E8" s="48">
        <v>3215</v>
      </c>
      <c r="F8" s="222">
        <v>112.60945709281962</v>
      </c>
      <c r="G8" s="169">
        <v>5603</v>
      </c>
      <c r="H8" s="48">
        <v>6583</v>
      </c>
      <c r="I8" s="49">
        <v>117.49063001963233</v>
      </c>
      <c r="K8" s="76" t="s">
        <v>64</v>
      </c>
      <c r="L8" s="76"/>
      <c r="M8" s="76"/>
      <c r="N8" s="76"/>
      <c r="O8" s="76" t="s">
        <v>93</v>
      </c>
      <c r="P8" s="76"/>
      <c r="Q8" s="76"/>
      <c r="R8" s="76"/>
    </row>
    <row r="9" spans="1:18" ht="15" customHeight="1" x14ac:dyDescent="0.2">
      <c r="B9" s="27"/>
      <c r="C9" s="28" t="s">
        <v>23</v>
      </c>
      <c r="D9" s="169">
        <v>13208</v>
      </c>
      <c r="E9" s="48">
        <v>15040</v>
      </c>
      <c r="F9" s="222">
        <v>113.87038158691702</v>
      </c>
      <c r="G9" s="169">
        <v>21987</v>
      </c>
      <c r="H9" s="48">
        <v>26973</v>
      </c>
      <c r="I9" s="49">
        <v>122.67703643061809</v>
      </c>
      <c r="K9" s="76" t="s">
        <v>65</v>
      </c>
      <c r="L9" s="76"/>
      <c r="M9" s="76"/>
      <c r="N9" s="76"/>
      <c r="O9" s="76" t="s">
        <v>107</v>
      </c>
      <c r="P9" s="76"/>
      <c r="Q9" s="76"/>
      <c r="R9" s="76"/>
    </row>
    <row r="10" spans="1:18" ht="15" customHeight="1" x14ac:dyDescent="0.2">
      <c r="B10" s="27"/>
      <c r="C10" s="28" t="s">
        <v>24</v>
      </c>
      <c r="D10" s="169">
        <v>13216</v>
      </c>
      <c r="E10" s="48">
        <v>13470</v>
      </c>
      <c r="F10" s="222">
        <v>101.92191283292978</v>
      </c>
      <c r="G10" s="169">
        <v>16745</v>
      </c>
      <c r="H10" s="48">
        <v>17942</v>
      </c>
      <c r="I10" s="49">
        <v>107.1484025082114</v>
      </c>
      <c r="K10" s="76" t="s">
        <v>66</v>
      </c>
      <c r="L10" s="76"/>
      <c r="M10" s="76"/>
      <c r="N10" s="76"/>
      <c r="O10" s="76" t="s">
        <v>72</v>
      </c>
      <c r="P10" s="76"/>
      <c r="Q10" s="76"/>
      <c r="R10" s="76"/>
    </row>
    <row r="11" spans="1:18" ht="15" customHeight="1" x14ac:dyDescent="0.2">
      <c r="B11" s="27"/>
      <c r="C11" s="28" t="s">
        <v>49</v>
      </c>
      <c r="D11" s="169">
        <v>2101</v>
      </c>
      <c r="E11" s="48">
        <v>2211</v>
      </c>
      <c r="F11" s="222">
        <v>105.23560209424083</v>
      </c>
      <c r="G11" s="169">
        <v>4086</v>
      </c>
      <c r="H11" s="48">
        <v>4577</v>
      </c>
      <c r="I11" s="49">
        <v>112.01664219285365</v>
      </c>
      <c r="K11" s="76" t="s">
        <v>67</v>
      </c>
      <c r="L11" s="76"/>
      <c r="M11" s="76"/>
      <c r="N11" s="76"/>
      <c r="O11" s="76" t="s">
        <v>94</v>
      </c>
      <c r="P11" s="76"/>
      <c r="Q11" s="76"/>
      <c r="R11" s="76"/>
    </row>
    <row r="12" spans="1:18" ht="15" customHeight="1" x14ac:dyDescent="0.2">
      <c r="B12" s="27"/>
      <c r="C12" s="28" t="s">
        <v>25</v>
      </c>
      <c r="D12" s="169">
        <v>2938</v>
      </c>
      <c r="E12" s="48">
        <v>3329</v>
      </c>
      <c r="F12" s="222">
        <v>113.30837304288633</v>
      </c>
      <c r="G12" s="169">
        <v>5484</v>
      </c>
      <c r="H12" s="48">
        <v>6127</v>
      </c>
      <c r="I12" s="49">
        <v>111.72501823486508</v>
      </c>
      <c r="K12" s="76" t="s">
        <v>112</v>
      </c>
      <c r="L12" s="76"/>
      <c r="M12" s="76"/>
      <c r="N12" s="76"/>
      <c r="O12" s="76" t="s">
        <v>73</v>
      </c>
      <c r="P12" s="76"/>
      <c r="Q12" s="76"/>
      <c r="R12" s="76"/>
    </row>
    <row r="13" spans="1:18" ht="15" customHeight="1" x14ac:dyDescent="0.2">
      <c r="B13" s="27"/>
      <c r="C13" s="28" t="s">
        <v>26</v>
      </c>
      <c r="D13" s="169">
        <v>1392</v>
      </c>
      <c r="E13" s="48">
        <v>1444</v>
      </c>
      <c r="F13" s="222">
        <v>103.73563218390804</v>
      </c>
      <c r="G13" s="169">
        <v>3117</v>
      </c>
      <c r="H13" s="48">
        <v>3621</v>
      </c>
      <c r="I13" s="49">
        <v>116.16939364773822</v>
      </c>
      <c r="K13" s="76" t="s">
        <v>68</v>
      </c>
      <c r="L13" s="76"/>
      <c r="M13" s="76"/>
      <c r="N13" s="76"/>
      <c r="O13" s="76" t="s">
        <v>95</v>
      </c>
      <c r="P13" s="76"/>
      <c r="Q13" s="76"/>
      <c r="R13" s="76"/>
    </row>
    <row r="14" spans="1:18" ht="15" customHeight="1" x14ac:dyDescent="0.2">
      <c r="B14" s="27"/>
      <c r="C14" s="28" t="s">
        <v>27</v>
      </c>
      <c r="D14" s="169">
        <v>7266</v>
      </c>
      <c r="E14" s="48">
        <v>7040</v>
      </c>
      <c r="F14" s="222">
        <v>96.889622901183586</v>
      </c>
      <c r="G14" s="169">
        <v>14139</v>
      </c>
      <c r="H14" s="48">
        <v>15304</v>
      </c>
      <c r="I14" s="49">
        <v>108.23962090671193</v>
      </c>
      <c r="K14" s="76" t="s">
        <v>113</v>
      </c>
      <c r="L14" s="76"/>
      <c r="M14" s="76"/>
      <c r="N14" s="76"/>
      <c r="O14" s="76" t="s">
        <v>96</v>
      </c>
      <c r="P14" s="76"/>
      <c r="Q14" s="76"/>
      <c r="R14" s="76"/>
    </row>
    <row r="15" spans="1:18" ht="15" customHeight="1" x14ac:dyDescent="0.2">
      <c r="B15" s="27"/>
      <c r="C15" s="28" t="s">
        <v>54</v>
      </c>
      <c r="D15" s="169">
        <v>2287</v>
      </c>
      <c r="E15" s="48">
        <v>2854</v>
      </c>
      <c r="F15" s="222">
        <v>124.79230432881505</v>
      </c>
      <c r="G15" s="169">
        <v>4147</v>
      </c>
      <c r="H15" s="48">
        <v>4908</v>
      </c>
      <c r="I15" s="49">
        <v>118.35061490233905</v>
      </c>
      <c r="K15" s="76" t="s">
        <v>69</v>
      </c>
      <c r="L15" s="76"/>
      <c r="M15" s="76"/>
      <c r="N15" s="76"/>
      <c r="O15" s="76" t="s">
        <v>74</v>
      </c>
      <c r="P15" s="76"/>
      <c r="Q15" s="76"/>
      <c r="R15" s="76"/>
    </row>
    <row r="16" spans="1:18" ht="15" customHeight="1" x14ac:dyDescent="0.2">
      <c r="B16" s="27"/>
      <c r="C16" s="28" t="s">
        <v>55</v>
      </c>
      <c r="D16" s="169">
        <v>664</v>
      </c>
      <c r="E16" s="48">
        <v>814</v>
      </c>
      <c r="F16" s="222">
        <v>122.59036144578313</v>
      </c>
      <c r="G16" s="169">
        <v>1604</v>
      </c>
      <c r="H16" s="48">
        <v>2013</v>
      </c>
      <c r="I16" s="49">
        <v>125.49875311720697</v>
      </c>
      <c r="K16" s="76" t="s">
        <v>70</v>
      </c>
      <c r="L16" s="76"/>
      <c r="M16" s="76"/>
      <c r="N16" s="76"/>
      <c r="O16" s="76" t="s">
        <v>114</v>
      </c>
      <c r="P16" s="76"/>
      <c r="Q16" s="76"/>
      <c r="R16" s="76"/>
    </row>
    <row r="17" spans="1:18" ht="15" customHeight="1" x14ac:dyDescent="0.2">
      <c r="B17" s="27"/>
      <c r="C17" s="28" t="s">
        <v>28</v>
      </c>
      <c r="D17" s="169">
        <v>16857</v>
      </c>
      <c r="E17" s="48">
        <v>20081</v>
      </c>
      <c r="F17" s="222">
        <v>119.12558581004924</v>
      </c>
      <c r="G17" s="169">
        <v>34670</v>
      </c>
      <c r="H17" s="48">
        <v>40245</v>
      </c>
      <c r="I17" s="49">
        <v>116.08018459763485</v>
      </c>
      <c r="K17" s="76" t="s">
        <v>71</v>
      </c>
      <c r="L17" s="76"/>
      <c r="M17" s="76"/>
      <c r="N17" s="76"/>
      <c r="O17" s="76" t="s">
        <v>97</v>
      </c>
      <c r="P17" s="76"/>
      <c r="Q17" s="76"/>
      <c r="R17" s="76"/>
    </row>
    <row r="18" spans="1:18" ht="15" customHeight="1" x14ac:dyDescent="0.2">
      <c r="B18" s="27"/>
      <c r="C18" s="28" t="s">
        <v>29</v>
      </c>
      <c r="D18" s="169">
        <v>4557</v>
      </c>
      <c r="E18" s="48">
        <v>6108</v>
      </c>
      <c r="F18" s="222">
        <v>134.03554970375245</v>
      </c>
      <c r="G18" s="169">
        <v>7938</v>
      </c>
      <c r="H18" s="48">
        <v>11512</v>
      </c>
      <c r="I18" s="49">
        <v>145.02393550012599</v>
      </c>
      <c r="K18" s="79" t="s">
        <v>105</v>
      </c>
      <c r="L18" s="76"/>
      <c r="M18" s="76"/>
      <c r="N18" s="76"/>
      <c r="O18" s="76" t="s">
        <v>98</v>
      </c>
      <c r="P18" s="76"/>
      <c r="Q18" s="76"/>
      <c r="R18" s="76"/>
    </row>
    <row r="19" spans="1:18" ht="15" customHeight="1" x14ac:dyDescent="0.2">
      <c r="B19" s="27"/>
      <c r="C19" s="28" t="s">
        <v>30</v>
      </c>
      <c r="D19" s="169">
        <v>3334</v>
      </c>
      <c r="E19" s="48">
        <v>3848</v>
      </c>
      <c r="F19" s="222">
        <v>115.41691661667666</v>
      </c>
      <c r="G19" s="169">
        <v>6143</v>
      </c>
      <c r="H19" s="48">
        <v>7864</v>
      </c>
      <c r="I19" s="49">
        <v>128.01562754354549</v>
      </c>
      <c r="K19" s="76"/>
      <c r="L19" s="76"/>
      <c r="M19" s="76"/>
      <c r="N19" s="76"/>
      <c r="O19" s="76" t="s">
        <v>99</v>
      </c>
      <c r="P19" s="76"/>
      <c r="Q19" s="76"/>
      <c r="R19" s="76"/>
    </row>
    <row r="20" spans="1:18" ht="15" customHeight="1" x14ac:dyDescent="0.2">
      <c r="B20" s="27"/>
      <c r="C20" s="28" t="s">
        <v>31</v>
      </c>
      <c r="D20" s="169">
        <v>4195</v>
      </c>
      <c r="E20" s="48">
        <v>4949</v>
      </c>
      <c r="F20" s="222">
        <v>117.97377830750895</v>
      </c>
      <c r="G20" s="169">
        <v>8272</v>
      </c>
      <c r="H20" s="48">
        <v>10654</v>
      </c>
      <c r="I20" s="49">
        <v>128.79593810444874</v>
      </c>
      <c r="K20" s="76"/>
      <c r="L20" s="76"/>
      <c r="M20" s="76"/>
      <c r="N20" s="76"/>
      <c r="O20" s="76" t="s">
        <v>104</v>
      </c>
      <c r="P20" s="76"/>
      <c r="Q20" s="76"/>
      <c r="R20" s="76"/>
    </row>
    <row r="21" spans="1:18" ht="15" customHeight="1" x14ac:dyDescent="0.2">
      <c r="B21" s="27"/>
      <c r="C21" s="28" t="s">
        <v>32</v>
      </c>
      <c r="D21" s="169">
        <v>809</v>
      </c>
      <c r="E21" s="48">
        <v>1090</v>
      </c>
      <c r="F21" s="222">
        <v>134.73423980222498</v>
      </c>
      <c r="G21" s="169">
        <v>1731</v>
      </c>
      <c r="H21" s="48">
        <v>3286</v>
      </c>
      <c r="I21" s="49">
        <v>189.83246678220681</v>
      </c>
      <c r="K21" s="76"/>
      <c r="L21" s="76"/>
      <c r="M21" s="76"/>
      <c r="N21" s="76"/>
      <c r="O21" s="76" t="s">
        <v>100</v>
      </c>
      <c r="P21" s="76"/>
      <c r="Q21" s="76"/>
      <c r="R21" s="76"/>
    </row>
    <row r="22" spans="1:18" ht="15" customHeight="1" x14ac:dyDescent="0.2">
      <c r="B22" s="27"/>
      <c r="C22" s="28" t="s">
        <v>33</v>
      </c>
      <c r="D22" s="169">
        <v>17122</v>
      </c>
      <c r="E22" s="48">
        <v>18290</v>
      </c>
      <c r="F22" s="222">
        <v>106.82163298680061</v>
      </c>
      <c r="G22" s="169">
        <v>34060</v>
      </c>
      <c r="H22" s="48">
        <v>36294</v>
      </c>
      <c r="I22" s="49">
        <v>106.55901350557839</v>
      </c>
      <c r="K22" s="76"/>
      <c r="L22" s="76"/>
      <c r="M22" s="76"/>
      <c r="N22" s="76"/>
      <c r="O22" s="76" t="s">
        <v>102</v>
      </c>
      <c r="P22" s="76"/>
      <c r="Q22" s="76"/>
      <c r="R22" s="76"/>
    </row>
    <row r="23" spans="1:18" ht="15" customHeight="1" x14ac:dyDescent="0.2">
      <c r="B23" s="27"/>
      <c r="C23" s="28" t="s">
        <v>34</v>
      </c>
      <c r="D23" s="169">
        <v>4623</v>
      </c>
      <c r="E23" s="48">
        <v>5052</v>
      </c>
      <c r="F23" s="222">
        <v>109.27968851395198</v>
      </c>
      <c r="G23" s="169">
        <v>8792</v>
      </c>
      <c r="H23" s="48">
        <v>9638</v>
      </c>
      <c r="I23" s="49">
        <v>109.6223839854413</v>
      </c>
      <c r="K23" s="76"/>
      <c r="L23" s="76"/>
      <c r="M23" s="76"/>
      <c r="N23" s="76"/>
      <c r="O23" s="76" t="s">
        <v>117</v>
      </c>
      <c r="P23" s="76"/>
      <c r="Q23" s="76"/>
      <c r="R23" s="76"/>
    </row>
    <row r="24" spans="1:18" ht="15" customHeight="1" x14ac:dyDescent="0.2">
      <c r="B24" s="27"/>
      <c r="C24" s="28" t="s">
        <v>56</v>
      </c>
      <c r="D24" s="169">
        <v>1274</v>
      </c>
      <c r="E24" s="48">
        <v>1565</v>
      </c>
      <c r="F24" s="222">
        <v>122.84144427001571</v>
      </c>
      <c r="G24" s="169">
        <v>2761</v>
      </c>
      <c r="H24" s="48">
        <v>4517</v>
      </c>
      <c r="I24" s="49">
        <v>163.60014487504529</v>
      </c>
      <c r="K24" s="76"/>
      <c r="L24" s="76"/>
      <c r="M24" s="76"/>
      <c r="N24" s="76"/>
      <c r="O24" s="76" t="s">
        <v>115</v>
      </c>
      <c r="P24" s="76"/>
      <c r="Q24" s="76"/>
      <c r="R24" s="76"/>
    </row>
    <row r="25" spans="1:18" ht="15" customHeight="1" x14ac:dyDescent="0.2">
      <c r="B25" s="27"/>
      <c r="C25" s="28" t="s">
        <v>35</v>
      </c>
      <c r="D25" s="169">
        <v>3446</v>
      </c>
      <c r="E25" s="48">
        <v>3960</v>
      </c>
      <c r="F25" s="222">
        <v>114.91584445734185</v>
      </c>
      <c r="G25" s="169">
        <v>8197</v>
      </c>
      <c r="H25" s="48">
        <v>8274</v>
      </c>
      <c r="I25" s="49">
        <v>100.93936806148591</v>
      </c>
      <c r="K25" s="76"/>
      <c r="L25" s="76"/>
      <c r="M25" s="76"/>
      <c r="N25" s="76"/>
      <c r="O25" s="76" t="s">
        <v>116</v>
      </c>
      <c r="P25" s="76"/>
      <c r="Q25" s="76"/>
      <c r="R25" s="76"/>
    </row>
    <row r="26" spans="1:18" ht="15" customHeight="1" x14ac:dyDescent="0.2">
      <c r="B26" s="27"/>
      <c r="C26" s="28" t="s">
        <v>36</v>
      </c>
      <c r="D26" s="169">
        <v>2530</v>
      </c>
      <c r="E26" s="48">
        <v>3598</v>
      </c>
      <c r="F26" s="222">
        <v>142.21343873517787</v>
      </c>
      <c r="G26" s="169">
        <v>5572</v>
      </c>
      <c r="H26" s="48">
        <v>8056</v>
      </c>
      <c r="I26" s="49">
        <v>144.58004307250539</v>
      </c>
      <c r="K26" s="76"/>
      <c r="L26" s="76"/>
      <c r="M26" s="76"/>
      <c r="N26" s="76"/>
      <c r="O26" s="76" t="s">
        <v>103</v>
      </c>
      <c r="P26" s="76"/>
      <c r="Q26" s="76"/>
      <c r="R26" s="76"/>
    </row>
    <row r="27" spans="1:18" ht="15" customHeight="1" x14ac:dyDescent="0.2">
      <c r="B27" s="27"/>
      <c r="C27" s="28" t="s">
        <v>37</v>
      </c>
      <c r="D27" s="169">
        <v>1903</v>
      </c>
      <c r="E27" s="48">
        <v>2561</v>
      </c>
      <c r="F27" s="222">
        <v>134.57698370993171</v>
      </c>
      <c r="G27" s="169">
        <v>3472</v>
      </c>
      <c r="H27" s="48">
        <v>4662</v>
      </c>
      <c r="I27" s="49">
        <v>134.2741935483871</v>
      </c>
      <c r="K27" s="76"/>
      <c r="L27" s="76"/>
      <c r="M27" s="76"/>
      <c r="N27" s="76"/>
      <c r="O27" s="76" t="s">
        <v>101</v>
      </c>
      <c r="P27" s="76"/>
      <c r="Q27" s="76"/>
      <c r="R27" s="76"/>
    </row>
    <row r="28" spans="1:18" ht="15" customHeight="1" x14ac:dyDescent="0.2">
      <c r="B28" s="27"/>
      <c r="C28" s="28" t="s">
        <v>38</v>
      </c>
      <c r="D28" s="169">
        <v>8324</v>
      </c>
      <c r="E28" s="48">
        <v>8971</v>
      </c>
      <c r="F28" s="222">
        <v>107.77270543008169</v>
      </c>
      <c r="G28" s="169">
        <v>13085</v>
      </c>
      <c r="H28" s="48">
        <v>14181</v>
      </c>
      <c r="I28" s="49">
        <v>108.37600305693542</v>
      </c>
      <c r="K28" s="76"/>
      <c r="L28" s="76"/>
      <c r="M28" s="76"/>
      <c r="N28" s="76"/>
      <c r="O28" s="76" t="s">
        <v>75</v>
      </c>
      <c r="P28" s="76"/>
      <c r="Q28" s="76"/>
      <c r="R28" s="76"/>
    </row>
    <row r="29" spans="1:18" ht="15" customHeight="1" x14ac:dyDescent="0.2">
      <c r="B29" s="27"/>
      <c r="C29" s="28" t="s">
        <v>50</v>
      </c>
      <c r="D29" s="169">
        <v>11663</v>
      </c>
      <c r="E29" s="48">
        <v>12311</v>
      </c>
      <c r="F29" s="222">
        <v>105.55603189573866</v>
      </c>
      <c r="G29" s="169">
        <v>21502</v>
      </c>
      <c r="H29" s="48">
        <v>24643</v>
      </c>
      <c r="I29" s="49">
        <v>114.6079434471212</v>
      </c>
      <c r="K29" s="76"/>
      <c r="L29" s="76"/>
      <c r="M29" s="76"/>
      <c r="N29" s="76"/>
      <c r="O29" s="76" t="s">
        <v>76</v>
      </c>
      <c r="P29" s="76"/>
      <c r="Q29" s="76"/>
      <c r="R29" s="76"/>
    </row>
    <row r="30" spans="1:18" ht="15" customHeight="1" x14ac:dyDescent="0.2">
      <c r="A30" s="2"/>
      <c r="B30" s="27"/>
      <c r="C30" s="28" t="s">
        <v>39</v>
      </c>
      <c r="D30" s="169">
        <v>4723</v>
      </c>
      <c r="E30" s="48">
        <v>5777</v>
      </c>
      <c r="F30" s="222">
        <v>122.31632437010376</v>
      </c>
      <c r="G30" s="169">
        <v>9866</v>
      </c>
      <c r="H30" s="48">
        <v>13220</v>
      </c>
      <c r="I30" s="49">
        <v>133.99554023920535</v>
      </c>
      <c r="K30" s="76"/>
      <c r="L30" s="76"/>
      <c r="M30" s="76"/>
      <c r="N30" s="76"/>
      <c r="O30" s="76" t="s">
        <v>77</v>
      </c>
      <c r="P30" s="76"/>
      <c r="Q30" s="76"/>
      <c r="R30" s="76"/>
    </row>
    <row r="31" spans="1:18" ht="15" customHeight="1" x14ac:dyDescent="0.2">
      <c r="A31" s="2"/>
      <c r="B31" s="50"/>
      <c r="C31" s="28" t="s">
        <v>40</v>
      </c>
      <c r="D31" s="169">
        <v>1995</v>
      </c>
      <c r="E31" s="48">
        <v>1954</v>
      </c>
      <c r="F31" s="222">
        <v>97.944862155388464</v>
      </c>
      <c r="G31" s="169">
        <v>4736</v>
      </c>
      <c r="H31" s="48">
        <v>4542</v>
      </c>
      <c r="I31" s="49">
        <v>95.90371621621621</v>
      </c>
    </row>
    <row r="32" spans="1:18" ht="15" customHeight="1" x14ac:dyDescent="0.2">
      <c r="B32" s="50"/>
      <c r="C32" s="28" t="s">
        <v>41</v>
      </c>
      <c r="D32" s="169">
        <v>3760</v>
      </c>
      <c r="E32" s="48">
        <v>3987</v>
      </c>
      <c r="F32" s="222">
        <v>106.03723404255318</v>
      </c>
      <c r="G32" s="169">
        <v>8174</v>
      </c>
      <c r="H32" s="48">
        <v>8617</v>
      </c>
      <c r="I32" s="49">
        <v>105.41962319549792</v>
      </c>
    </row>
    <row r="33" spans="1:9" ht="15" customHeight="1" x14ac:dyDescent="0.2">
      <c r="B33" s="27"/>
      <c r="C33" s="28" t="s">
        <v>42</v>
      </c>
      <c r="D33" s="169">
        <v>3162</v>
      </c>
      <c r="E33" s="48">
        <v>2956</v>
      </c>
      <c r="F33" s="222">
        <v>93.485135989879822</v>
      </c>
      <c r="G33" s="169">
        <v>6618</v>
      </c>
      <c r="H33" s="48">
        <v>6522</v>
      </c>
      <c r="I33" s="49">
        <v>98.549410698096096</v>
      </c>
    </row>
    <row r="34" spans="1:9" ht="15" customHeight="1" x14ac:dyDescent="0.2">
      <c r="B34" s="27"/>
      <c r="C34" s="28" t="s">
        <v>51</v>
      </c>
      <c r="D34" s="169">
        <v>8562</v>
      </c>
      <c r="E34" s="48">
        <v>9670</v>
      </c>
      <c r="F34" s="222">
        <v>112.940901658491</v>
      </c>
      <c r="G34" s="169">
        <v>20945</v>
      </c>
      <c r="H34" s="48">
        <v>24394</v>
      </c>
      <c r="I34" s="49">
        <v>116.46693721651945</v>
      </c>
    </row>
    <row r="35" spans="1:9" ht="15" customHeight="1" x14ac:dyDescent="0.2">
      <c r="B35" s="27"/>
      <c r="C35" s="28" t="s">
        <v>60</v>
      </c>
      <c r="D35" s="169">
        <v>1219</v>
      </c>
      <c r="E35" s="48">
        <v>2710</v>
      </c>
      <c r="F35" s="222">
        <v>222.31337161607874</v>
      </c>
      <c r="G35" s="169">
        <v>3547</v>
      </c>
      <c r="H35" s="48">
        <v>4764</v>
      </c>
      <c r="I35" s="49">
        <v>134.31068508598815</v>
      </c>
    </row>
    <row r="36" spans="1:9" ht="15" customHeight="1" x14ac:dyDescent="0.2">
      <c r="B36" s="27"/>
      <c r="C36" s="28" t="s">
        <v>43</v>
      </c>
      <c r="D36" s="169">
        <v>5575</v>
      </c>
      <c r="E36" s="48">
        <v>6444</v>
      </c>
      <c r="F36" s="222">
        <v>115.58744394618834</v>
      </c>
      <c r="G36" s="169">
        <v>13625</v>
      </c>
      <c r="H36" s="48">
        <v>15287</v>
      </c>
      <c r="I36" s="49">
        <v>112.19816513761467</v>
      </c>
    </row>
    <row r="37" spans="1:9" ht="18.75" customHeight="1" x14ac:dyDescent="0.2">
      <c r="B37" s="27"/>
      <c r="C37" s="28" t="s">
        <v>44</v>
      </c>
      <c r="D37" s="169">
        <v>3096</v>
      </c>
      <c r="E37" s="48">
        <v>4146</v>
      </c>
      <c r="F37" s="222">
        <v>133.91472868217053</v>
      </c>
      <c r="G37" s="169">
        <v>6824</v>
      </c>
      <c r="H37" s="48">
        <v>9414</v>
      </c>
      <c r="I37" s="49">
        <v>137.95427901524033</v>
      </c>
    </row>
    <row r="38" spans="1:9" ht="15" customHeight="1" x14ac:dyDescent="0.2">
      <c r="B38" s="27"/>
      <c r="C38" s="28" t="s">
        <v>45</v>
      </c>
      <c r="D38" s="169">
        <v>6445</v>
      </c>
      <c r="E38" s="48">
        <v>6627</v>
      </c>
      <c r="F38" s="222">
        <v>102.82389449185413</v>
      </c>
      <c r="G38" s="169">
        <v>9347</v>
      </c>
      <c r="H38" s="48">
        <v>10224</v>
      </c>
      <c r="I38" s="49">
        <v>109.38268963303734</v>
      </c>
    </row>
    <row r="39" spans="1:9" ht="15" customHeight="1" x14ac:dyDescent="0.2">
      <c r="B39" s="27"/>
      <c r="C39" s="28" t="s">
        <v>57</v>
      </c>
      <c r="D39" s="169">
        <v>2218</v>
      </c>
      <c r="E39" s="48">
        <v>2041</v>
      </c>
      <c r="F39" s="222">
        <v>92.019837691614072</v>
      </c>
      <c r="G39" s="169">
        <v>4730</v>
      </c>
      <c r="H39" s="48">
        <v>4689</v>
      </c>
      <c r="I39" s="49">
        <v>99.133192389006339</v>
      </c>
    </row>
    <row r="40" spans="1:9" ht="15" customHeight="1" x14ac:dyDescent="0.2">
      <c r="B40" s="27"/>
      <c r="C40" s="28" t="s">
        <v>58</v>
      </c>
      <c r="D40" s="169">
        <v>8289</v>
      </c>
      <c r="E40" s="48">
        <v>11816</v>
      </c>
      <c r="F40" s="222">
        <v>142.55036795753409</v>
      </c>
      <c r="G40" s="169">
        <v>12194</v>
      </c>
      <c r="H40" s="48">
        <v>16073</v>
      </c>
      <c r="I40" s="49">
        <v>131.81072658684599</v>
      </c>
    </row>
    <row r="41" spans="1:9" ht="15" customHeight="1" x14ac:dyDescent="0.2">
      <c r="B41" s="27"/>
      <c r="C41" s="28" t="s">
        <v>59</v>
      </c>
      <c r="D41" s="169">
        <v>35207</v>
      </c>
      <c r="E41" s="48">
        <v>42560</v>
      </c>
      <c r="F41" s="222">
        <v>120.88505126821372</v>
      </c>
      <c r="G41" s="169">
        <v>38697</v>
      </c>
      <c r="H41" s="48">
        <v>47916</v>
      </c>
      <c r="I41" s="49">
        <v>123.82355221334987</v>
      </c>
    </row>
    <row r="42" spans="1:9" ht="15" customHeight="1" x14ac:dyDescent="0.2">
      <c r="B42" s="27"/>
      <c r="C42" s="28" t="s">
        <v>46</v>
      </c>
      <c r="D42" s="169">
        <v>3945</v>
      </c>
      <c r="E42" s="48">
        <v>4501</v>
      </c>
      <c r="F42" s="222">
        <v>114.09378960709759</v>
      </c>
      <c r="G42" s="169">
        <v>8282</v>
      </c>
      <c r="H42" s="48">
        <v>9841</v>
      </c>
      <c r="I42" s="49">
        <v>118.82395556628833</v>
      </c>
    </row>
    <row r="43" spans="1:9" ht="15" customHeight="1" x14ac:dyDescent="0.2">
      <c r="B43" s="27"/>
      <c r="C43" s="28" t="s">
        <v>47</v>
      </c>
      <c r="D43" s="169">
        <v>15498</v>
      </c>
      <c r="E43" s="48">
        <v>18902</v>
      </c>
      <c r="F43" s="222">
        <v>121.96412440314879</v>
      </c>
      <c r="G43" s="169">
        <v>33462</v>
      </c>
      <c r="H43" s="48">
        <v>42160</v>
      </c>
      <c r="I43" s="49">
        <v>125.99366445520292</v>
      </c>
    </row>
    <row r="44" spans="1:9" ht="15" customHeight="1" x14ac:dyDescent="0.2">
      <c r="A44" s="2"/>
      <c r="B44" s="27"/>
      <c r="C44" s="28" t="s">
        <v>48</v>
      </c>
      <c r="D44" s="169">
        <v>23513</v>
      </c>
      <c r="E44" s="48">
        <v>38174</v>
      </c>
      <c r="F44" s="222">
        <v>162.35274103687323</v>
      </c>
      <c r="G44" s="169">
        <v>44526</v>
      </c>
      <c r="H44" s="48">
        <v>62061</v>
      </c>
      <c r="I44" s="49">
        <v>139.38148497507075</v>
      </c>
    </row>
  </sheetData>
  <mergeCells count="2">
    <mergeCell ref="D2:F2"/>
    <mergeCell ref="G2:I2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&amp;R5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showGridLines="0" workbookViewId="0">
      <selection activeCell="AB17" sqref="AB17"/>
    </sheetView>
  </sheetViews>
  <sheetFormatPr defaultColWidth="9.33203125" defaultRowHeight="12.75" x14ac:dyDescent="0.2"/>
  <cols>
    <col min="1" max="2" width="1.5" style="5" customWidth="1"/>
    <col min="3" max="3" width="1.33203125" style="5" customWidth="1"/>
    <col min="4" max="4" width="24.33203125" style="5" customWidth="1"/>
    <col min="5" max="5" width="9.83203125" style="5" customWidth="1"/>
    <col min="6" max="6" width="1.83203125" style="5" customWidth="1"/>
    <col min="7" max="7" width="9.83203125" style="5" customWidth="1"/>
    <col min="8" max="8" width="1.83203125" style="5" customWidth="1"/>
    <col min="9" max="9" width="8.83203125" style="5" customWidth="1"/>
    <col min="10" max="10" width="1.83203125" style="5" customWidth="1"/>
    <col min="11" max="11" width="9.83203125" style="5" customWidth="1"/>
    <col min="12" max="12" width="1.83203125" style="5" customWidth="1"/>
    <col min="13" max="13" width="9.83203125" style="5" customWidth="1"/>
    <col min="14" max="14" width="1.83203125" style="5" customWidth="1"/>
    <col min="15" max="15" width="8.83203125" style="5" customWidth="1"/>
    <col min="16" max="16" width="1.83203125" style="2" customWidth="1"/>
    <col min="17" max="17" width="2.83203125" style="5" customWidth="1"/>
    <col min="18" max="16384" width="9.33203125" style="5"/>
  </cols>
  <sheetData>
    <row r="1" spans="1:18" ht="28.5" customHeight="1" thickBot="1" x14ac:dyDescent="0.25">
      <c r="A1" s="158" t="s">
        <v>162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27"/>
      <c r="R1" s="27"/>
    </row>
    <row r="2" spans="1:18" ht="18.75" customHeight="1" x14ac:dyDescent="0.2">
      <c r="A2" s="37"/>
      <c r="B2" s="37"/>
      <c r="C2" s="37"/>
      <c r="D2" s="37"/>
      <c r="E2" s="302" t="s">
        <v>0</v>
      </c>
      <c r="F2" s="303"/>
      <c r="G2" s="303"/>
      <c r="H2" s="303"/>
      <c r="I2" s="303"/>
      <c r="J2" s="305"/>
      <c r="K2" s="304" t="s">
        <v>1</v>
      </c>
      <c r="L2" s="303"/>
      <c r="M2" s="303"/>
      <c r="N2" s="303"/>
      <c r="O2" s="303"/>
      <c r="P2" s="303"/>
      <c r="Q2" s="2"/>
    </row>
    <row r="3" spans="1:18" ht="18.75" customHeight="1" x14ac:dyDescent="0.2">
      <c r="A3" s="21"/>
      <c r="B3" s="21"/>
      <c r="C3" s="21"/>
      <c r="D3" s="2"/>
      <c r="E3" s="306" t="s">
        <v>123</v>
      </c>
      <c r="F3" s="307"/>
      <c r="G3" s="306" t="s">
        <v>131</v>
      </c>
      <c r="H3" s="308"/>
      <c r="I3" s="309" t="s">
        <v>163</v>
      </c>
      <c r="J3" s="307"/>
      <c r="K3" s="306" t="s">
        <v>123</v>
      </c>
      <c r="L3" s="307"/>
      <c r="M3" s="306" t="s">
        <v>131</v>
      </c>
      <c r="N3" s="308"/>
      <c r="O3" s="309" t="s">
        <v>163</v>
      </c>
      <c r="P3" s="310"/>
      <c r="Q3" s="2"/>
    </row>
    <row r="4" spans="1:18" ht="21.75" customHeight="1" x14ac:dyDescent="0.2">
      <c r="A4" s="2"/>
      <c r="B4" s="2"/>
      <c r="C4" s="2"/>
      <c r="D4" s="107"/>
      <c r="E4" s="291" t="s">
        <v>181</v>
      </c>
      <c r="F4" s="291"/>
      <c r="G4" s="291"/>
      <c r="H4" s="291"/>
      <c r="I4" s="291"/>
      <c r="J4" s="291"/>
      <c r="K4" s="291"/>
      <c r="L4" s="291"/>
      <c r="M4" s="291"/>
      <c r="N4" s="291"/>
      <c r="O4" s="291"/>
      <c r="P4" s="108"/>
      <c r="Q4" s="2"/>
    </row>
    <row r="5" spans="1:18" x14ac:dyDescent="0.2">
      <c r="A5" s="2"/>
      <c r="B5" s="2"/>
      <c r="C5" s="2"/>
      <c r="D5" s="2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2"/>
    </row>
    <row r="6" spans="1:18" ht="12.75" customHeight="1" x14ac:dyDescent="0.2">
      <c r="A6" s="43" t="s">
        <v>2</v>
      </c>
      <c r="B6" s="27"/>
      <c r="C6" s="27"/>
      <c r="D6" s="28"/>
      <c r="E6" s="40">
        <v>105578</v>
      </c>
      <c r="F6" s="44"/>
      <c r="G6" s="40">
        <v>121570</v>
      </c>
      <c r="H6" s="44"/>
      <c r="I6" s="45">
        <v>115.14709503873912</v>
      </c>
      <c r="J6" s="186"/>
      <c r="K6" s="40">
        <v>178068</v>
      </c>
      <c r="L6" s="44"/>
      <c r="M6" s="40">
        <v>213546</v>
      </c>
      <c r="N6" s="44"/>
      <c r="O6" s="45">
        <v>119.92384931599165</v>
      </c>
      <c r="P6" s="46"/>
    </row>
    <row r="7" spans="1:18" ht="21" customHeight="1" x14ac:dyDescent="0.2">
      <c r="B7" s="5" t="s">
        <v>128</v>
      </c>
      <c r="D7" s="3"/>
      <c r="E7" s="25">
        <v>66442</v>
      </c>
      <c r="F7" s="48"/>
      <c r="G7" s="25">
        <v>64175</v>
      </c>
      <c r="H7" s="48"/>
      <c r="I7" s="49">
        <v>96.588001565274979</v>
      </c>
      <c r="J7" s="187"/>
      <c r="K7" s="25">
        <v>118682</v>
      </c>
      <c r="L7" s="48"/>
      <c r="M7" s="25">
        <v>123363</v>
      </c>
      <c r="N7" s="48"/>
      <c r="O7" s="49">
        <v>103.94415328356448</v>
      </c>
      <c r="P7" s="48"/>
    </row>
    <row r="8" spans="1:18" ht="16.5" customHeight="1" x14ac:dyDescent="0.2">
      <c r="C8" s="5" t="s">
        <v>12</v>
      </c>
      <c r="D8" s="3"/>
      <c r="E8" s="25">
        <v>12893</v>
      </c>
      <c r="F8" s="48"/>
      <c r="G8" s="25">
        <v>12227</v>
      </c>
      <c r="H8" s="48"/>
      <c r="I8" s="49">
        <v>94.834406266966582</v>
      </c>
      <c r="J8" s="187"/>
      <c r="K8" s="25">
        <v>21208</v>
      </c>
      <c r="L8" s="48"/>
      <c r="M8" s="25">
        <v>20914</v>
      </c>
      <c r="N8" s="48"/>
      <c r="O8" s="49">
        <v>98.61373066767257</v>
      </c>
      <c r="P8" s="48"/>
    </row>
    <row r="9" spans="1:18" ht="13.5" customHeight="1" x14ac:dyDescent="0.2">
      <c r="C9" s="5" t="s">
        <v>13</v>
      </c>
      <c r="D9" s="3"/>
      <c r="E9" s="25">
        <v>53549</v>
      </c>
      <c r="F9" s="48"/>
      <c r="G9" s="25">
        <v>51948</v>
      </c>
      <c r="H9" s="48"/>
      <c r="I9" s="49">
        <v>97.010214943322936</v>
      </c>
      <c r="J9" s="187"/>
      <c r="K9" s="25">
        <v>97474</v>
      </c>
      <c r="L9" s="48"/>
      <c r="M9" s="25">
        <v>102449</v>
      </c>
      <c r="N9" s="48"/>
      <c r="O9" s="49">
        <v>105.10392514927058</v>
      </c>
      <c r="P9" s="48"/>
    </row>
    <row r="10" spans="1:18" ht="21" customHeight="1" x14ac:dyDescent="0.2">
      <c r="B10" s="5" t="s">
        <v>129</v>
      </c>
      <c r="D10" s="3"/>
      <c r="E10" s="25">
        <v>39136</v>
      </c>
      <c r="F10" s="48"/>
      <c r="G10" s="25">
        <v>57395</v>
      </c>
      <c r="H10" s="48"/>
      <c r="I10" s="49">
        <v>146.65525347506133</v>
      </c>
      <c r="J10" s="187"/>
      <c r="K10" s="25">
        <v>59386</v>
      </c>
      <c r="L10" s="48"/>
      <c r="M10" s="25">
        <v>90183</v>
      </c>
      <c r="N10" s="48"/>
      <c r="O10" s="49">
        <v>151.85902401239349</v>
      </c>
      <c r="P10" s="47"/>
    </row>
    <row r="11" spans="1:18" ht="16.5" customHeight="1" x14ac:dyDescent="0.2">
      <c r="B11" s="2"/>
      <c r="C11" s="5" t="s">
        <v>12</v>
      </c>
      <c r="D11" s="3"/>
      <c r="E11" s="25">
        <v>3503</v>
      </c>
      <c r="F11" s="48"/>
      <c r="G11" s="25">
        <v>4037</v>
      </c>
      <c r="H11" s="48"/>
      <c r="I11" s="49">
        <v>115.24407650585214</v>
      </c>
      <c r="J11" s="187"/>
      <c r="K11" s="25">
        <v>5488</v>
      </c>
      <c r="L11" s="48"/>
      <c r="M11" s="25">
        <v>6627</v>
      </c>
      <c r="N11" s="48"/>
      <c r="O11" s="49">
        <v>120.75437317784257</v>
      </c>
      <c r="P11" s="48"/>
    </row>
    <row r="12" spans="1:18" ht="13.5" customHeight="1" x14ac:dyDescent="0.2">
      <c r="B12" s="2"/>
      <c r="C12" s="5" t="s">
        <v>13</v>
      </c>
      <c r="D12" s="3"/>
      <c r="E12" s="25">
        <v>35633</v>
      </c>
      <c r="F12" s="48"/>
      <c r="G12" s="25">
        <v>53358</v>
      </c>
      <c r="H12" s="48"/>
      <c r="I12" s="49">
        <v>149.74321555861141</v>
      </c>
      <c r="J12" s="187"/>
      <c r="K12" s="25">
        <v>53898</v>
      </c>
      <c r="L12" s="48"/>
      <c r="M12" s="25">
        <v>83556</v>
      </c>
      <c r="N12" s="48"/>
      <c r="O12" s="49">
        <v>155.02616052543695</v>
      </c>
      <c r="P12" s="48"/>
    </row>
    <row r="13" spans="1:18" ht="15" x14ac:dyDescent="0.2">
      <c r="A13" s="109"/>
      <c r="B13" s="2"/>
      <c r="E13" s="41"/>
      <c r="F13" s="48"/>
      <c r="G13" s="41"/>
      <c r="H13" s="48"/>
      <c r="I13" s="49"/>
      <c r="J13" s="48"/>
      <c r="K13" s="41"/>
      <c r="L13" s="48"/>
      <c r="M13" s="41"/>
      <c r="N13" s="48"/>
      <c r="O13" s="49"/>
      <c r="P13" s="48"/>
    </row>
    <row r="14" spans="1:18" x14ac:dyDescent="0.2">
      <c r="B14" s="2"/>
      <c r="D14" s="2"/>
      <c r="E14" s="293" t="s">
        <v>182</v>
      </c>
      <c r="F14" s="293"/>
      <c r="G14" s="293"/>
      <c r="H14" s="293"/>
      <c r="I14" s="293"/>
      <c r="J14" s="293"/>
      <c r="K14" s="293"/>
      <c r="L14" s="293"/>
      <c r="M14" s="293"/>
      <c r="N14" s="293"/>
      <c r="O14" s="293"/>
      <c r="P14" s="110"/>
    </row>
    <row r="15" spans="1:18" ht="12.75" customHeight="1" x14ac:dyDescent="0.2">
      <c r="B15" s="2"/>
      <c r="D15" s="2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</row>
    <row r="16" spans="1:18" s="2" customFormat="1" ht="12.75" customHeight="1" x14ac:dyDescent="0.2">
      <c r="A16" s="43" t="s">
        <v>2</v>
      </c>
      <c r="B16" s="27"/>
      <c r="C16" s="27"/>
      <c r="D16" s="28"/>
      <c r="E16" s="40">
        <v>344259</v>
      </c>
      <c r="F16" s="44"/>
      <c r="G16" s="162">
        <v>393845</v>
      </c>
      <c r="H16" s="163"/>
      <c r="I16" s="164">
        <v>114.40369024484471</v>
      </c>
      <c r="J16" s="186"/>
      <c r="K16" s="40">
        <v>616593</v>
      </c>
      <c r="L16" s="44"/>
      <c r="M16" s="162">
        <v>712702</v>
      </c>
      <c r="N16" s="163"/>
      <c r="O16" s="164">
        <v>115.58710527041339</v>
      </c>
      <c r="P16" s="46"/>
    </row>
    <row r="17" spans="1:16" s="2" customFormat="1" ht="21" customHeight="1" x14ac:dyDescent="0.2">
      <c r="A17" s="5"/>
      <c r="B17" s="5" t="s">
        <v>128</v>
      </c>
      <c r="C17" s="5"/>
      <c r="D17" s="3"/>
      <c r="E17" s="25">
        <v>231520</v>
      </c>
      <c r="F17" s="48"/>
      <c r="G17" s="25">
        <v>232925</v>
      </c>
      <c r="H17" s="48"/>
      <c r="I17" s="49">
        <v>100.60685901865929</v>
      </c>
      <c r="J17" s="187"/>
      <c r="K17" s="25">
        <v>436725</v>
      </c>
      <c r="L17" s="48"/>
      <c r="M17" s="25">
        <v>463687</v>
      </c>
      <c r="N17" s="48"/>
      <c r="O17" s="49">
        <v>106.17367908867136</v>
      </c>
      <c r="P17" s="48"/>
    </row>
    <row r="18" spans="1:16" s="2" customFormat="1" ht="16.5" customHeight="1" x14ac:dyDescent="0.2">
      <c r="A18" s="5"/>
      <c r="B18" s="5"/>
      <c r="C18" s="5" t="s">
        <v>12</v>
      </c>
      <c r="D18" s="3"/>
      <c r="E18" s="25">
        <v>66834</v>
      </c>
      <c r="F18" s="48"/>
      <c r="G18" s="25">
        <v>61462</v>
      </c>
      <c r="H18" s="48"/>
      <c r="I18" s="49">
        <v>91.96217494089835</v>
      </c>
      <c r="J18" s="187"/>
      <c r="K18" s="25">
        <v>117121</v>
      </c>
      <c r="L18" s="48"/>
      <c r="M18" s="25">
        <v>112380</v>
      </c>
      <c r="N18" s="48"/>
      <c r="O18" s="49">
        <v>95.952049589740525</v>
      </c>
      <c r="P18" s="48"/>
    </row>
    <row r="19" spans="1:16" s="2" customFormat="1" ht="13.5" customHeight="1" x14ac:dyDescent="0.2">
      <c r="A19" s="5"/>
      <c r="B19" s="5"/>
      <c r="C19" s="5" t="s">
        <v>13</v>
      </c>
      <c r="D19" s="3"/>
      <c r="E19" s="25">
        <v>164686</v>
      </c>
      <c r="F19" s="48"/>
      <c r="G19" s="25">
        <v>171463</v>
      </c>
      <c r="H19" s="48"/>
      <c r="I19" s="49">
        <v>104.11510389468444</v>
      </c>
      <c r="J19" s="187"/>
      <c r="K19" s="25">
        <v>319604</v>
      </c>
      <c r="L19" s="48"/>
      <c r="M19" s="25">
        <v>351307</v>
      </c>
      <c r="N19" s="48"/>
      <c r="O19" s="49">
        <v>109.91946283525864</v>
      </c>
      <c r="P19" s="48"/>
    </row>
    <row r="20" spans="1:16" ht="21" customHeight="1" x14ac:dyDescent="0.2">
      <c r="B20" s="5" t="s">
        <v>129</v>
      </c>
      <c r="D20" s="3"/>
      <c r="E20" s="25">
        <v>112739</v>
      </c>
      <c r="F20" s="48"/>
      <c r="G20" s="159">
        <v>160920</v>
      </c>
      <c r="H20" s="160"/>
      <c r="I20" s="161">
        <v>142.73676367539184</v>
      </c>
      <c r="J20" s="187"/>
      <c r="K20" s="25">
        <v>179868</v>
      </c>
      <c r="L20" s="48"/>
      <c r="M20" s="159">
        <v>249015</v>
      </c>
      <c r="N20" s="160"/>
      <c r="O20" s="161">
        <v>138.44319167389418</v>
      </c>
      <c r="P20" s="48"/>
    </row>
    <row r="21" spans="1:16" ht="16.5" customHeight="1" x14ac:dyDescent="0.2">
      <c r="B21" s="2"/>
      <c r="C21" s="5" t="s">
        <v>12</v>
      </c>
      <c r="D21" s="3"/>
      <c r="E21" s="25">
        <v>14391</v>
      </c>
      <c r="F21" s="48"/>
      <c r="G21" s="159">
        <v>17384</v>
      </c>
      <c r="H21" s="160"/>
      <c r="I21" s="161">
        <v>120.7977207977208</v>
      </c>
      <c r="J21" s="187"/>
      <c r="K21" s="25">
        <v>25605</v>
      </c>
      <c r="L21" s="48"/>
      <c r="M21" s="159">
        <v>29194</v>
      </c>
      <c r="N21" s="160"/>
      <c r="O21" s="161">
        <v>114.01679359500099</v>
      </c>
      <c r="P21" s="48"/>
    </row>
    <row r="22" spans="1:16" ht="13.5" customHeight="1" x14ac:dyDescent="0.2">
      <c r="B22" s="2"/>
      <c r="C22" s="5" t="s">
        <v>13</v>
      </c>
      <c r="D22" s="3"/>
      <c r="E22" s="25">
        <v>98348</v>
      </c>
      <c r="F22" s="48"/>
      <c r="G22" s="25">
        <v>143536</v>
      </c>
      <c r="H22" s="48"/>
      <c r="I22" s="49">
        <v>145.94704518648064</v>
      </c>
      <c r="J22" s="187"/>
      <c r="K22" s="25">
        <v>154263</v>
      </c>
      <c r="L22" s="48"/>
      <c r="M22" s="25">
        <v>219821</v>
      </c>
      <c r="N22" s="48"/>
      <c r="O22" s="49">
        <v>142.49755288047038</v>
      </c>
      <c r="P22" s="48"/>
    </row>
    <row r="23" spans="1:16" ht="25.5" customHeight="1" x14ac:dyDescent="0.2">
      <c r="A23" s="33" t="s">
        <v>172</v>
      </c>
    </row>
    <row r="24" spans="1:16" ht="15" x14ac:dyDescent="0.2">
      <c r="A24" s="109"/>
    </row>
  </sheetData>
  <mergeCells count="10">
    <mergeCell ref="E14:O14"/>
    <mergeCell ref="E4:O4"/>
    <mergeCell ref="E2:J2"/>
    <mergeCell ref="E3:F3"/>
    <mergeCell ref="G3:H3"/>
    <mergeCell ref="I3:J3"/>
    <mergeCell ref="K3:L3"/>
    <mergeCell ref="M3:N3"/>
    <mergeCell ref="O3:P3"/>
    <mergeCell ref="K2:P2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&amp;R6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8</vt:i4>
      </vt:variant>
    </vt:vector>
  </HeadingPairs>
  <TitlesOfParts>
    <vt:vector size="19" baseType="lpstr">
      <vt:lpstr>Tab.1</vt:lpstr>
      <vt:lpstr>Graf 1</vt:lpstr>
      <vt:lpstr>Tab. 2</vt:lpstr>
      <vt:lpstr>Tab. 3</vt:lpstr>
      <vt:lpstr>tab 4.</vt:lpstr>
      <vt:lpstr>Graf 2</vt:lpstr>
      <vt:lpstr>tab 5.</vt:lpstr>
      <vt:lpstr>tab 5.a</vt:lpstr>
      <vt:lpstr>tab. 6</vt:lpstr>
      <vt:lpstr>tab. 7</vt:lpstr>
      <vt:lpstr>METODOLOGIJA</vt:lpstr>
      <vt:lpstr>'Graf 1'!Print_Area</vt:lpstr>
      <vt:lpstr>'tab 4.'!Print_Area</vt:lpstr>
      <vt:lpstr>'tab 5.'!Print_Area</vt:lpstr>
      <vt:lpstr>'tab 5.a'!Print_Area</vt:lpstr>
      <vt:lpstr>'Tab. 2'!Print_Area</vt:lpstr>
      <vt:lpstr>'Tab. 3'!Print_Area</vt:lpstr>
      <vt:lpstr>'tab. 6'!Print_Area</vt:lpstr>
      <vt:lpstr>Tab.1!Print_Area</vt:lpstr>
    </vt:vector>
  </TitlesOfParts>
  <Company>GRADSKO POGLAVARSTVO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gost</dc:creator>
  <cp:lastModifiedBy>HelpDesk</cp:lastModifiedBy>
  <cp:lastPrinted>2017-07-14T07:33:23Z</cp:lastPrinted>
  <dcterms:created xsi:type="dcterms:W3CDTF">2003-01-31T08:30:28Z</dcterms:created>
  <dcterms:modified xsi:type="dcterms:W3CDTF">2017-07-31T08:32:02Z</dcterms:modified>
</cp:coreProperties>
</file>